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06\UZYTKOWNICY\mstraczynski\Moje dokumenty\Przetargi\2023\20.Turystyka\00.Na stronę\"/>
    </mc:Choice>
  </mc:AlternateContent>
  <xr:revisionPtr revIDLastSave="0" documentId="13_ncr:1_{D68210A8-98C6-4118-99F3-6A12CDFB5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6" i="1"/>
  <c r="I6" i="1" s="1"/>
  <c r="H157" i="1" l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I157" i="1" l="1"/>
</calcChain>
</file>

<file path=xl/sharedStrings.xml><?xml version="1.0" encoding="utf-8"?>
<sst xmlns="http://schemas.openxmlformats.org/spreadsheetml/2006/main" count="316" uniqueCount="172">
  <si>
    <t>Czynność</t>
  </si>
  <si>
    <t>Opis czynności</t>
  </si>
  <si>
    <t>Jm</t>
  </si>
  <si>
    <t>Ilość</t>
  </si>
  <si>
    <t>koszt Jm netto (zł)</t>
  </si>
  <si>
    <t>VAT (%)</t>
  </si>
  <si>
    <t>Koszt Jm brutto (zł)</t>
  </si>
  <si>
    <t>Łączny koszt netto (zł)</t>
  </si>
  <si>
    <t>Łączny koszt brutto (zł)</t>
  </si>
  <si>
    <t>GODZ MH</t>
  </si>
  <si>
    <t>GODZ RH</t>
  </si>
  <si>
    <t>GODZ SH</t>
  </si>
  <si>
    <t>SUMA:</t>
  </si>
  <si>
    <t>CZYSZ-TU</t>
  </si>
  <si>
    <t>M2</t>
  </si>
  <si>
    <t>DEM-TUR</t>
  </si>
  <si>
    <t>SZT</t>
  </si>
  <si>
    <t>DEM-TUR1</t>
  </si>
  <si>
    <t>DEM-TUR10</t>
  </si>
  <si>
    <t>DODAT-ODŁ</t>
  </si>
  <si>
    <t>DODAT-ODŁ1</t>
  </si>
  <si>
    <t>DODAT-ODŁ2</t>
  </si>
  <si>
    <t>H</t>
  </si>
  <si>
    <t>MAL - ŁOW</t>
  </si>
  <si>
    <t>MAL-PIKT</t>
  </si>
  <si>
    <t>MAL-TUR</t>
  </si>
  <si>
    <t>MJSC-PAM</t>
  </si>
  <si>
    <t>NAPR-TUR</t>
  </si>
  <si>
    <t>ODŁ-SMAR</t>
  </si>
  <si>
    <t>KPL</t>
  </si>
  <si>
    <t>O-PAŚ1</t>
  </si>
  <si>
    <t>O-PAŚ2</t>
  </si>
  <si>
    <t>MB</t>
  </si>
  <si>
    <t>O-PAŚ3</t>
  </si>
  <si>
    <t>O-PAŚ4</t>
  </si>
  <si>
    <t>DKST</t>
  </si>
  <si>
    <t>O-PAŚ5</t>
  </si>
  <si>
    <t>PRZEN-OD1</t>
  </si>
  <si>
    <t>PRZEN-OD2</t>
  </si>
  <si>
    <t>PRZEN-OD3</t>
  </si>
  <si>
    <t>PRZEN-OD4</t>
  </si>
  <si>
    <t>SZLIF-TU</t>
  </si>
  <si>
    <t>WYM-KMTR</t>
  </si>
  <si>
    <t>WYM-KMTR2</t>
  </si>
  <si>
    <t>WYM-ŁAW1</t>
  </si>
  <si>
    <t>WYM-ŁAW2</t>
  </si>
  <si>
    <t>WYM-ŁAW3</t>
  </si>
  <si>
    <t>WYM-ŁAW4</t>
  </si>
  <si>
    <t>WYM-MOST1</t>
  </si>
  <si>
    <t>WYM-MOST2</t>
  </si>
  <si>
    <t>WYM-MOST3</t>
  </si>
  <si>
    <t>WYM-MOST4</t>
  </si>
  <si>
    <t>WYM-MOST5</t>
  </si>
  <si>
    <t>WYM-MOST6</t>
  </si>
  <si>
    <t>WYM-ODŁ10</t>
  </si>
  <si>
    <t>WYM-ODŁ11</t>
  </si>
  <si>
    <t>WYM-ODŁ12</t>
  </si>
  <si>
    <t>WYM-ODŁ13</t>
  </si>
  <si>
    <t>WYM-ODŁ14</t>
  </si>
  <si>
    <t>WYM-ODŁ15</t>
  </si>
  <si>
    <t>WYM-ODŁ16</t>
  </si>
  <si>
    <t>WYM-ODŁ17</t>
  </si>
  <si>
    <t>WYM-ODŁ18</t>
  </si>
  <si>
    <t>WYM-ODŁ19</t>
  </si>
  <si>
    <t>WYM-ODŁ2</t>
  </si>
  <si>
    <t>WYM-ODŁ20</t>
  </si>
  <si>
    <t>M3</t>
  </si>
  <si>
    <t>WYM-ODŁ3</t>
  </si>
  <si>
    <t>WYM-ODŁ4</t>
  </si>
  <si>
    <t>WYM-ODŁ5</t>
  </si>
  <si>
    <t>WYM-ODŁ6</t>
  </si>
  <si>
    <t>WYM-ODŁ9</t>
  </si>
  <si>
    <t>WYM-OGR1</t>
  </si>
  <si>
    <t>WYM-OGR2</t>
  </si>
  <si>
    <t>WYM-OGR3</t>
  </si>
  <si>
    <t>WYM-OGR4</t>
  </si>
  <si>
    <t>WYM-OGR5</t>
  </si>
  <si>
    <t>WYM-OGR6</t>
  </si>
  <si>
    <t>WYM-OGR7</t>
  </si>
  <si>
    <t>WYM-PIACH</t>
  </si>
  <si>
    <t>WYM-PLAN2</t>
  </si>
  <si>
    <t>WYM-PLAND</t>
  </si>
  <si>
    <t>WYM-SCHO2</t>
  </si>
  <si>
    <t>WYM-SCHOD</t>
  </si>
  <si>
    <t>WYM-STEL1</t>
  </si>
  <si>
    <t>WYM-STEL2</t>
  </si>
  <si>
    <t>WYM-STEL3</t>
  </si>
  <si>
    <t>WYM-STEL4</t>
  </si>
  <si>
    <t>WYM-STEL5</t>
  </si>
  <si>
    <t>WYM-STEL6</t>
  </si>
  <si>
    <t>WYM-STEL7</t>
  </si>
  <si>
    <t>WYM-STÓŁ1</t>
  </si>
  <si>
    <t>WYM-STÓŁ2</t>
  </si>
  <si>
    <t>WYM-STRZ1</t>
  </si>
  <si>
    <t>WYM-STRZ2</t>
  </si>
  <si>
    <t>WYM-URZ1</t>
  </si>
  <si>
    <t>WYM-URZ11</t>
  </si>
  <si>
    <t>WYM-URZ12</t>
  </si>
  <si>
    <t>WYM-URZ14</t>
  </si>
  <si>
    <t>WYM-URZ15</t>
  </si>
  <si>
    <t>WYM-URZ16</t>
  </si>
  <si>
    <t>WYM-URZ17</t>
  </si>
  <si>
    <t>WYM-URZ18</t>
  </si>
  <si>
    <t>WYM-URZ19</t>
  </si>
  <si>
    <t>WYM-URZ2</t>
  </si>
  <si>
    <t>WYM-URZ20</t>
  </si>
  <si>
    <t>WYM-URZ21</t>
  </si>
  <si>
    <t>WYM-URZ22</t>
  </si>
  <si>
    <t>WYM-URZ23</t>
  </si>
  <si>
    <t>WYM-URZ24</t>
  </si>
  <si>
    <t>WYM-URZ27</t>
  </si>
  <si>
    <t>WYM-URZ29</t>
  </si>
  <si>
    <t>WYM-URZ3</t>
  </si>
  <si>
    <t>WYM-URZ30</t>
  </si>
  <si>
    <t>WYM-URZ31</t>
  </si>
  <si>
    <t>WYM-URZ32</t>
  </si>
  <si>
    <t>WYM-URZ33</t>
  </si>
  <si>
    <t>WYM-URZ34</t>
  </si>
  <si>
    <t>WYM-URZ35</t>
  </si>
  <si>
    <t>WYM-URZ36</t>
  </si>
  <si>
    <t>WYM-URZ38</t>
  </si>
  <si>
    <t>WYM-URZ4</t>
  </si>
  <si>
    <t>WYM-URZ43</t>
  </si>
  <si>
    <t>WYM-URZ46</t>
  </si>
  <si>
    <t>WYM-URZ47</t>
  </si>
  <si>
    <t>WYM-URZ5</t>
  </si>
  <si>
    <t>WYM-URZ53</t>
  </si>
  <si>
    <t>WYM-URZ6</t>
  </si>
  <si>
    <t>WYM-URZ60</t>
  </si>
  <si>
    <t>WYM-URZ67</t>
  </si>
  <si>
    <t>WYM-URZ68</t>
  </si>
  <si>
    <t>WYM-URZ69</t>
  </si>
  <si>
    <t>WYM-URZ7</t>
  </si>
  <si>
    <t>WYM-URZ70</t>
  </si>
  <si>
    <t>WYM-URZ71</t>
  </si>
  <si>
    <t>WYM-URZ72</t>
  </si>
  <si>
    <t>WYM-URZ73</t>
  </si>
  <si>
    <t>WYM-URZ74</t>
  </si>
  <si>
    <t>WYM-URZ75</t>
  </si>
  <si>
    <t>WYM-URZ76</t>
  </si>
  <si>
    <t>WYM-URZ77</t>
  </si>
  <si>
    <t>WYM-URZ78</t>
  </si>
  <si>
    <t>WYM-URZ79</t>
  </si>
  <si>
    <t>WYM-URZ8</t>
  </si>
  <si>
    <t>WYM-URZ80</t>
  </si>
  <si>
    <t>WYM-URZ81</t>
  </si>
  <si>
    <t>WYM-URZ82</t>
  </si>
  <si>
    <t>WYM-URZ83</t>
  </si>
  <si>
    <t>WYM-URZ84</t>
  </si>
  <si>
    <t>WYM-URZ85</t>
  </si>
  <si>
    <t>WYM-URZ86</t>
  </si>
  <si>
    <t>WYM-URZ87</t>
  </si>
  <si>
    <t>WYM-URZ88</t>
  </si>
  <si>
    <t>WYM-URZ89</t>
  </si>
  <si>
    <t>WYM-URZ9</t>
  </si>
  <si>
    <t>WYM-URZ90</t>
  </si>
  <si>
    <t>WYM-URZ91</t>
  </si>
  <si>
    <t>WYM-URZ92</t>
  </si>
  <si>
    <t>WYM-URZ95</t>
  </si>
  <si>
    <t>WYM-URZ96</t>
  </si>
  <si>
    <t>WYM-URZ97</t>
  </si>
  <si>
    <t>WYM-URZ98</t>
  </si>
  <si>
    <t>WYM-WIAT1</t>
  </si>
  <si>
    <t>WYM-WIAT2</t>
  </si>
  <si>
    <t>WYM-WIAT3</t>
  </si>
  <si>
    <t>WYM-WIAT4</t>
  </si>
  <si>
    <t>WYM-WIAT5</t>
  </si>
  <si>
    <t>WYM-WIAT6</t>
  </si>
  <si>
    <t>…………………………………………………
(podpis osoby/-ób uprawnionej/-ych
do reprezentowania Wykonawcy)</t>
  </si>
  <si>
    <t>* W kolumnie „łączny koszt netto (zł)” należy wpisać iloczyn kolumn „koszt jednostkowy netto” oraz „ilość”. Kwotę należy podać z dokładnością do 1 grosza,  to znaczy z dokładnością do dwóch miejsc po przecinku, przy czym końcówki poniżej 0,5 grosza należy pominąć, a końcówki 0,5 grosza i wyżej należy zaokrąglić do 1 grosza.
** W kolumnie „łączny koszt brutto (zł)” należy wpisać iloczyn wartości z kolumny „jednostkowy koszt brutto (zł)” oraz wartości 1,23 (stawka VAT wynosząca 23%). Kwoty należy podać z dokładnością do 1 grosza, to znaczy z dokładnością do dwóch miejsc po przecinku, przy czym końcówki poniżej 0,5 grosza należy pominąć, a końcówki 0,5 grosza i wyżej należy zaokrąglić do 1 grosza.
*** W wierszu „SUMA” (na dole formularza) należy podać sumy kwot z kolumny „łączny koszt netto (zł)” oraz kolumny „łączny koszt brutto (zł)”.</t>
  </si>
  <si>
    <t>FORMULARZ CENOWY</t>
  </si>
  <si>
    <t>Załącznik nr 4a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</si>
</sst>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6\WspolnyLM\Zam&#243;wienia%20publiczne\Dokumenty%20przetarg&#243;w\LO\2024%20Turystyka\pliki%20LO\kosztorys%20turysty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4"/>
      <sheetName val="Arkusz6"/>
      <sheetName val="Arkusz7"/>
      <sheetName val="Arkusz2"/>
      <sheetName val="Arkusz1"/>
      <sheetName val="Sheet1"/>
      <sheetName val="ceny 2023"/>
      <sheetName val="czynności do oszacowania"/>
    </sheetNames>
    <sheetDataSet>
      <sheetData sheetId="0">
        <row r="5">
          <cell r="A5" t="str">
            <v>CZYSZ-TU</v>
          </cell>
          <cell r="B5" t="str">
            <v>M2</v>
          </cell>
          <cell r="C5" t="str">
            <v>czyszczenie, montaż tablic</v>
          </cell>
        </row>
        <row r="6">
          <cell r="A6" t="str">
            <v>DEM-TUR</v>
          </cell>
          <cell r="B6" t="str">
            <v>SZT</v>
          </cell>
          <cell r="C6" t="str">
            <v>demontaż urządzeń turystycznych</v>
          </cell>
        </row>
        <row r="7">
          <cell r="A7" t="str">
            <v>DEM-TUR1</v>
          </cell>
          <cell r="B7" t="str">
            <v>SZT</v>
          </cell>
          <cell r="C7" t="str">
            <v>demontaż ogrodzenia - 1 przęsło</v>
          </cell>
        </row>
        <row r="8">
          <cell r="A8" t="str">
            <v>DEM-TUR10</v>
          </cell>
          <cell r="B8" t="str">
            <v>SZT</v>
          </cell>
          <cell r="C8" t="str">
            <v>demontaż piaskownicy</v>
          </cell>
        </row>
        <row r="9">
          <cell r="A9" t="str">
            <v>DODAT-ODŁ</v>
          </cell>
          <cell r="B9" t="str">
            <v>SZT</v>
          </cell>
          <cell r="C9" t="str">
            <v>Wymiana zabezpieczenia górnego odłowni stałej i przenośnej - 1 szt.  kpl=3,3mb desk+8xpłakown.60cm</v>
          </cell>
        </row>
        <row r="10">
          <cell r="A10" t="str">
            <v>DODAT-ODŁ1</v>
          </cell>
          <cell r="B10" t="str">
            <v>SZT</v>
          </cell>
          <cell r="C10" t="str">
            <v>Odwrócenie klapy wejściowej w odłowni przenośnej - 1 szt.</v>
          </cell>
        </row>
        <row r="11">
          <cell r="A11" t="str">
            <v>DODAT-ODŁ2</v>
          </cell>
          <cell r="B11" t="str">
            <v>SZT</v>
          </cell>
          <cell r="C11" t="str">
            <v>Odwrócenie klapy wejściowej w odłowni drewnianej - 1 szt.</v>
          </cell>
        </row>
        <row r="12">
          <cell r="A12" t="str">
            <v>GODZ MH</v>
          </cell>
          <cell r="B12" t="str">
            <v>H</v>
          </cell>
          <cell r="C12" t="str">
            <v>Prace godzinowe zmechanizowane zagospodarowane</v>
          </cell>
        </row>
        <row r="13">
          <cell r="A13" t="str">
            <v>GODZ RH</v>
          </cell>
          <cell r="B13" t="str">
            <v>H</v>
          </cell>
          <cell r="C13" t="str">
            <v>Prace godzinowe ręczne zagospodarowane</v>
          </cell>
        </row>
        <row r="14">
          <cell r="A14" t="str">
            <v>GODZ SH</v>
          </cell>
          <cell r="B14" t="str">
            <v>H</v>
          </cell>
          <cell r="C14" t="str">
            <v>Prace godzinowe z wykorzystaniem amochodu</v>
          </cell>
        </row>
        <row r="15">
          <cell r="A15" t="str">
            <v>MAL - ŁOW</v>
          </cell>
          <cell r="B15" t="str">
            <v>M2</v>
          </cell>
          <cell r="C15" t="str">
            <v>Malowanie elementów ze sklejki i metalowych odłowni przenośnej - 1 m2</v>
          </cell>
        </row>
        <row r="16">
          <cell r="A16" t="str">
            <v>MAL-PIKT</v>
          </cell>
          <cell r="B16" t="str">
            <v>SZT</v>
          </cell>
          <cell r="C16" t="str">
            <v>malowanie piktogramów ścieżki</v>
          </cell>
        </row>
        <row r="17">
          <cell r="A17" t="str">
            <v>MAL-TUR</v>
          </cell>
          <cell r="B17" t="str">
            <v>M2</v>
          </cell>
          <cell r="C17" t="str">
            <v>malowanie urządzeń turystycznych</v>
          </cell>
        </row>
        <row r="18">
          <cell r="A18" t="str">
            <v>MJSC-PAM</v>
          </cell>
          <cell r="B18" t="str">
            <v>SZT</v>
          </cell>
          <cell r="C18" t="str">
            <v>porządkowanie miejsc pamięci</v>
          </cell>
        </row>
        <row r="19">
          <cell r="A19" t="str">
            <v>NAPR-TUR</v>
          </cell>
          <cell r="B19" t="str">
            <v>SZT</v>
          </cell>
          <cell r="C19" t="str">
            <v>naprawa urządzeń turystycznych</v>
          </cell>
        </row>
        <row r="20">
          <cell r="A20" t="str">
            <v>ODŁ-SMAR</v>
          </cell>
          <cell r="B20" t="str">
            <v>KPL</v>
          </cell>
          <cell r="C20" t="str">
            <v>Smarowanie zawiasów klap w odłowniach stacjonarnych i przenośnych</v>
          </cell>
        </row>
        <row r="21">
          <cell r="A21" t="str">
            <v>O-PAŚ1</v>
          </cell>
          <cell r="B21" t="str">
            <v>SZT</v>
          </cell>
          <cell r="C21" t="str">
            <v>Wymiana nogi w paśniku - 1 szt. Db śr.12-16 cm,dł.1,5-1,8m</v>
          </cell>
        </row>
        <row r="22">
          <cell r="A22" t="str">
            <v>O-PAŚ2</v>
          </cell>
          <cell r="B22" t="str">
            <v>MB</v>
          </cell>
          <cell r="C22" t="str">
            <v>Wymiana krokwi w konstrukcji dachu paśnika - drewno iglaste - 1 mb, szer. wysokość od 5 do 7cm</v>
          </cell>
        </row>
        <row r="23">
          <cell r="A23" t="str">
            <v>O-PAŚ3</v>
          </cell>
          <cell r="B23" t="str">
            <v>M2</v>
          </cell>
          <cell r="C23" t="str">
            <v>Wymiana poszycia dachowego paśnika - 1 m2, deska z drewna iglastego gr.3,2,dł 3m</v>
          </cell>
        </row>
        <row r="24">
          <cell r="A24" t="str">
            <v>O-PAŚ4</v>
          </cell>
          <cell r="B24" t="str">
            <v>DKST</v>
          </cell>
          <cell r="C24" t="str">
            <v>Wymiana drobnych elementów metalowych w paśniku - 10 szt.</v>
          </cell>
        </row>
        <row r="25">
          <cell r="A25" t="str">
            <v>O-PAŚ5</v>
          </cell>
          <cell r="B25" t="str">
            <v>SZT</v>
          </cell>
          <cell r="C25" t="str">
            <v>Wymiana półwałka w paśniku (drabinki, odkosy) - 1 szt. śr.10-12cm, dł.2m</v>
          </cell>
        </row>
        <row r="26">
          <cell r="A26" t="str">
            <v>PRZEN-OD1</v>
          </cell>
          <cell r="B26" t="str">
            <v>SZT</v>
          </cell>
          <cell r="C26" t="str">
            <v>Demontaż, przewóz i montaż odłowni stałej w nowym miejscu -1szt.</v>
          </cell>
        </row>
        <row r="27">
          <cell r="A27" t="str">
            <v>PRZEN-OD2</v>
          </cell>
          <cell r="B27" t="str">
            <v>SZT</v>
          </cell>
          <cell r="C27" t="str">
            <v>Demontaż, przewóz i montaż odłowni przenośnej w nowym miejscu -1szt.</v>
          </cell>
        </row>
        <row r="28">
          <cell r="A28" t="str">
            <v>PRZEN-OD3</v>
          </cell>
          <cell r="B28" t="str">
            <v>SZT</v>
          </cell>
          <cell r="C28" t="str">
            <v>Demontaż, przewóz i montaż odłowni stałej w nowym miejscu wraz z zabezpieczeniem dołu -1szt.</v>
          </cell>
        </row>
        <row r="29">
          <cell r="A29" t="str">
            <v>PRZEN-OD4</v>
          </cell>
          <cell r="B29" t="str">
            <v>SZT</v>
          </cell>
          <cell r="C29" t="str">
            <v>Demontaż, przewóz i montaż odłowni przenośnej w nowym miejscu wraz z zabezpieczeniem dołu-1szt.</v>
          </cell>
        </row>
        <row r="30">
          <cell r="A30" t="str">
            <v>SZLIF-TU</v>
          </cell>
          <cell r="B30" t="str">
            <v>M2</v>
          </cell>
          <cell r="C30" t="str">
            <v>czyszczenie szlifierką urządzeń</v>
          </cell>
        </row>
        <row r="31">
          <cell r="A31" t="str">
            <v>WYM-KMTR</v>
          </cell>
          <cell r="B31" t="str">
            <v>SZT</v>
          </cell>
          <cell r="C31" t="str">
            <v>wymiana słupków - trasa biegowa Db.190x14x14 cm</v>
          </cell>
        </row>
        <row r="32">
          <cell r="A32" t="str">
            <v>WYM-KMTR2</v>
          </cell>
          <cell r="B32" t="str">
            <v>SZT</v>
          </cell>
          <cell r="C32" t="str">
            <v>wymiana tablic - trasa biegowa Db17x22x2,4 cm</v>
          </cell>
        </row>
        <row r="33">
          <cell r="A33" t="str">
            <v>WYM-ŁAW1</v>
          </cell>
          <cell r="B33" t="str">
            <v>SZT</v>
          </cell>
          <cell r="C33" t="str">
            <v>wymiana blatu ławy</v>
          </cell>
        </row>
        <row r="34">
          <cell r="A34" t="str">
            <v>WYM-ŁAW2</v>
          </cell>
          <cell r="B34" t="str">
            <v>SZT</v>
          </cell>
          <cell r="C34" t="str">
            <v>wymiana nogi ławy</v>
          </cell>
        </row>
        <row r="35">
          <cell r="A35" t="str">
            <v>WYM-ŁAW3</v>
          </cell>
          <cell r="B35" t="str">
            <v>SZT</v>
          </cell>
          <cell r="C35" t="str">
            <v>wymiana poprzeczki nóg ławy</v>
          </cell>
        </row>
        <row r="36">
          <cell r="A36" t="str">
            <v>WYM-ŁAW4</v>
          </cell>
          <cell r="B36" t="str">
            <v>SZT</v>
          </cell>
          <cell r="C36" t="str">
            <v>wymiana oparcia bal z drewna liściastego 15x15,2,5m</v>
          </cell>
        </row>
        <row r="37">
          <cell r="A37" t="str">
            <v>WYM-MOST1</v>
          </cell>
          <cell r="B37" t="str">
            <v>M2</v>
          </cell>
          <cell r="C37" t="str">
            <v>wymiana deski poszycia pomalowanej iglastej gr. 70mm</v>
          </cell>
        </row>
        <row r="38">
          <cell r="A38" t="str">
            <v>WYM-MOST2</v>
          </cell>
          <cell r="B38" t="str">
            <v>M2</v>
          </cell>
          <cell r="C38" t="str">
            <v>wymiana deski poszycia pomalowanej dąb gr 40mm</v>
          </cell>
        </row>
        <row r="39">
          <cell r="A39" t="str">
            <v>WYM-MOST3</v>
          </cell>
          <cell r="B39" t="str">
            <v>MB</v>
          </cell>
          <cell r="C39" t="str">
            <v>wymiana legara pomalowanego dąb śr. 12-15 cm</v>
          </cell>
        </row>
        <row r="40">
          <cell r="A40" t="str">
            <v>WYM-MOST4</v>
          </cell>
          <cell r="B40" t="str">
            <v>SZT</v>
          </cell>
          <cell r="C40" t="str">
            <v>wymiana słupa pomostu dąb śr. &gt;15cm</v>
          </cell>
        </row>
        <row r="41">
          <cell r="A41" t="str">
            <v>WYM-MOST5</v>
          </cell>
          <cell r="B41" t="str">
            <v>MB</v>
          </cell>
          <cell r="C41" t="str">
            <v>wymiana poręczy kładki, dąb śr. 7-10 cm</v>
          </cell>
        </row>
        <row r="42">
          <cell r="A42" t="str">
            <v>WYM-MOST6</v>
          </cell>
          <cell r="B42" t="str">
            <v>SZT</v>
          </cell>
          <cell r="C42" t="str">
            <v>wymiana słupków pod poręcz dąb, śr. 10-12 cm</v>
          </cell>
        </row>
        <row r="43">
          <cell r="A43" t="str">
            <v>WYM-ODŁ10</v>
          </cell>
          <cell r="B43" t="str">
            <v>DKST</v>
          </cell>
          <cell r="C43" t="str">
            <v>Naprawa odłowni stałej i przenośnej-wymiana drobnych elementów metalowych takich jak śruby, nity -10 szt.</v>
          </cell>
        </row>
        <row r="44">
          <cell r="A44" t="str">
            <v>WYM-ODŁ11</v>
          </cell>
          <cell r="B44" t="str">
            <v>SZT</v>
          </cell>
          <cell r="C44" t="str">
            <v>Wymiana rygla odłowni stałej, Db średnica 6x12 cm, długość 2,1 - 2,6m - 1szt</v>
          </cell>
        </row>
        <row r="45">
          <cell r="A45" t="str">
            <v>WYM-ODŁ12</v>
          </cell>
          <cell r="B45" t="str">
            <v>M2</v>
          </cell>
          <cell r="C45" t="str">
            <v>Wymiana deski Db, grubość 3,2 cm, długość 3mb - 1m2</v>
          </cell>
        </row>
        <row r="46">
          <cell r="A46" t="str">
            <v>WYM-ODŁ13</v>
          </cell>
          <cell r="B46" t="str">
            <v>M2</v>
          </cell>
          <cell r="C46" t="str">
            <v>Wymiana deski Db, grubość 5 cm, długość 3mb - 1m2</v>
          </cell>
        </row>
        <row r="47">
          <cell r="A47" t="str">
            <v>WYM-ODŁ14</v>
          </cell>
          <cell r="B47" t="str">
            <v>M2</v>
          </cell>
          <cell r="C47" t="str">
            <v>Wymiana sklejki w ścianie odłowni przenośnej, grubość: 15mm wodoodporna - 1m2</v>
          </cell>
        </row>
        <row r="48">
          <cell r="A48" t="str">
            <v>WYM-ODŁ15</v>
          </cell>
          <cell r="B48" t="str">
            <v>SZT</v>
          </cell>
          <cell r="C48" t="str">
            <v>Wymiana wypory odłowni przenośnej - 1 szt.</v>
          </cell>
        </row>
        <row r="49">
          <cell r="A49" t="str">
            <v>WYM-ODŁ16</v>
          </cell>
          <cell r="B49" t="str">
            <v>SZT</v>
          </cell>
          <cell r="C49" t="str">
            <v>Wymiana śruby wypory odłowni przenośnej - 1 szt.</v>
          </cell>
        </row>
        <row r="50">
          <cell r="A50" t="str">
            <v>WYM-ODŁ17</v>
          </cell>
          <cell r="B50" t="str">
            <v>SZT</v>
          </cell>
          <cell r="C50" t="str">
            <v>Wymiana rygla odłowni przenośnej - metalowy profil o średnicy 40 x 40 mm, długość 2-2,5mb - 1szt.</v>
          </cell>
        </row>
        <row r="51">
          <cell r="A51" t="str">
            <v>WYM-ODŁ18</v>
          </cell>
          <cell r="B51" t="str">
            <v>SZT</v>
          </cell>
          <cell r="C51" t="str">
            <v>Wymiana rygla łączącego ściany w odłowni przenośnej - metalowa rura 3/4 cala, dł. 50-60 cm z tuleją i podkładkami - 1szt.</v>
          </cell>
        </row>
        <row r="52">
          <cell r="A52" t="str">
            <v>WYM-ODŁ19</v>
          </cell>
          <cell r="B52" t="str">
            <v>MB</v>
          </cell>
          <cell r="C52" t="str">
            <v>Wymiana płaskownika stalowego w odłowni przenośnej - 40 mm x 2-3mm  - 1mb.</v>
          </cell>
        </row>
        <row r="53">
          <cell r="A53" t="str">
            <v>WYM-ODŁ2</v>
          </cell>
          <cell r="B53" t="str">
            <v>M2</v>
          </cell>
          <cell r="C53" t="str">
            <v>Wymiana deski iglastej, grubość 3,2cm, długość 3mb - 1m2</v>
          </cell>
        </row>
        <row r="54">
          <cell r="A54" t="str">
            <v>WYM-ODŁ20</v>
          </cell>
          <cell r="B54" t="str">
            <v>M3</v>
          </cell>
          <cell r="C54" t="str">
            <v>Wymiana ziemi w boksach i odłowniach przy Ośrodku Rehabilitacji Zwierząt (piasek rzeczny +kruszywo łamane 31,5-63 mm) - 1 m3</v>
          </cell>
        </row>
        <row r="55">
          <cell r="A55" t="str">
            <v>WYM-ODŁ3</v>
          </cell>
          <cell r="B55" t="str">
            <v>MB</v>
          </cell>
          <cell r="C55" t="str">
            <v>Wymiana kątownika w odłowni stałej, 40 x 40 mm, grubość 4mm - 1mb</v>
          </cell>
        </row>
        <row r="56">
          <cell r="A56" t="str">
            <v>WYM-ODŁ4</v>
          </cell>
          <cell r="B56" t="str">
            <v>SZT</v>
          </cell>
          <cell r="C56" t="str">
            <v>Wymiana półwałka iglastego, odłownia stała, średnica 14cm (±10%) o długości  &gt; 2mb - 1szt</v>
          </cell>
        </row>
        <row r="57">
          <cell r="A57" t="str">
            <v>WYM-ODŁ5</v>
          </cell>
          <cell r="B57" t="str">
            <v>M2</v>
          </cell>
          <cell r="C57" t="str">
            <v>Wymiana siatki, odłownia stała, oczko o średnicy: 65 mm, grubość drutu: 4 mm - 1m2</v>
          </cell>
        </row>
        <row r="58">
          <cell r="A58" t="str">
            <v>WYM-ODŁ6</v>
          </cell>
          <cell r="B58" t="str">
            <v>SZT</v>
          </cell>
          <cell r="C58" t="str">
            <v>Wymiana słupa dębowego w odłowni stałej, średnica 17-20cm, długość 3mb - 1szt</v>
          </cell>
        </row>
        <row r="59">
          <cell r="A59" t="str">
            <v>WYM-ODŁ9</v>
          </cell>
          <cell r="B59" t="str">
            <v>MB</v>
          </cell>
          <cell r="C59" t="str">
            <v>Odłownia stała i przenośna - wymiana linki - 1mb</v>
          </cell>
        </row>
        <row r="60">
          <cell r="A60" t="str">
            <v>WYM-OGR1</v>
          </cell>
          <cell r="B60" t="str">
            <v>SZT</v>
          </cell>
          <cell r="C60" t="str">
            <v>wymiana żerdzi ogrodzenia śr. 7-9 cm, dł. 4m</v>
          </cell>
        </row>
        <row r="61">
          <cell r="A61" t="str">
            <v>WYM-OGR2</v>
          </cell>
          <cell r="B61" t="str">
            <v>SZT</v>
          </cell>
          <cell r="C61" t="str">
            <v>wymiana żerdzi ogrodzenia śr. 10-12 cm, dł. 4m</v>
          </cell>
        </row>
        <row r="62">
          <cell r="A62" t="str">
            <v>WYM-OGR3</v>
          </cell>
          <cell r="B62" t="str">
            <v>SZT</v>
          </cell>
          <cell r="C62" t="str">
            <v>wymiana żerdzi ogrodzenia śr. 13-15 cm, dł. 4m</v>
          </cell>
        </row>
        <row r="63">
          <cell r="A63" t="str">
            <v>WYM-OGR4</v>
          </cell>
          <cell r="B63" t="str">
            <v>SZT</v>
          </cell>
          <cell r="C63" t="str">
            <v>wymiana żerdzi ogrodzenia starego śr. 9-11cm; dł. 2,5-3,5m</v>
          </cell>
        </row>
        <row r="64">
          <cell r="A64" t="str">
            <v>WYM-OGR5</v>
          </cell>
          <cell r="B64" t="str">
            <v>SZT</v>
          </cell>
          <cell r="C64" t="str">
            <v>wymiana słupków ogrodzenia śr. 8-12 cm, dł. 2-2,5m</v>
          </cell>
        </row>
        <row r="65">
          <cell r="A65" t="str">
            <v>WYM-OGR6</v>
          </cell>
          <cell r="B65" t="str">
            <v>SZT</v>
          </cell>
          <cell r="C65" t="str">
            <v>wymiana słupków ogrodzenia śr. 12-16 cm, dł. 2-2,5m</v>
          </cell>
        </row>
        <row r="66">
          <cell r="A66" t="str">
            <v>WYM-OGR7</v>
          </cell>
          <cell r="B66" t="str">
            <v>SZT</v>
          </cell>
          <cell r="C66" t="str">
            <v>wymiana nakrywy słupka ogrodzenia</v>
          </cell>
        </row>
        <row r="67">
          <cell r="A67" t="str">
            <v>WYM-PIACH</v>
          </cell>
          <cell r="B67" t="str">
            <v>M3</v>
          </cell>
          <cell r="C67" t="str">
            <v>wymiana piasku w piaskownicy</v>
          </cell>
        </row>
        <row r="68">
          <cell r="A68" t="str">
            <v>WYM-PLAN2</v>
          </cell>
          <cell r="B68" t="str">
            <v>M2</v>
          </cell>
          <cell r="C68" t="str">
            <v>wymiana plansz informacyjnych z materiałem</v>
          </cell>
        </row>
        <row r="69">
          <cell r="A69" t="str">
            <v>WYM-PLAND</v>
          </cell>
          <cell r="B69" t="str">
            <v>SZT</v>
          </cell>
          <cell r="C69" t="str">
            <v>wymiana plansz informacyjnych bez materiału</v>
          </cell>
        </row>
        <row r="70">
          <cell r="A70" t="str">
            <v>WYM-SCHO2</v>
          </cell>
          <cell r="B70" t="str">
            <v>SZT</v>
          </cell>
          <cell r="C70" t="str">
            <v>wymiana stopnia schodów dąb 2,5x0,4x0,15 m</v>
          </cell>
        </row>
        <row r="71">
          <cell r="A71" t="str">
            <v>WYM-SCHOD</v>
          </cell>
          <cell r="B71" t="str">
            <v>SZT</v>
          </cell>
          <cell r="C71" t="str">
            <v>wymiana stopnia schodów dąb 2,5x0,3x0,10 m</v>
          </cell>
        </row>
        <row r="72">
          <cell r="A72" t="str">
            <v>WYM-STEL1</v>
          </cell>
          <cell r="B72" t="str">
            <v>SZT</v>
          </cell>
          <cell r="C72" t="str">
            <v>wymiana słupa tablicy śr. 25 cm dł. 3,5-4,5 m</v>
          </cell>
        </row>
        <row r="73">
          <cell r="A73" t="str">
            <v>WYM-STEL2</v>
          </cell>
          <cell r="B73" t="str">
            <v>M2</v>
          </cell>
          <cell r="C73" t="str">
            <v>wymiana deski na plecach/dachu tablicy</v>
          </cell>
        </row>
        <row r="74">
          <cell r="A74" t="str">
            <v>WYM-STEL3</v>
          </cell>
          <cell r="B74" t="str">
            <v>M2</v>
          </cell>
          <cell r="C74" t="str">
            <v>wymiana półbalików-stelaża 2 słupki</v>
          </cell>
        </row>
        <row r="75">
          <cell r="A75" t="str">
            <v>WYM-STEL4</v>
          </cell>
          <cell r="B75" t="str">
            <v>M2</v>
          </cell>
          <cell r="C75" t="str">
            <v>wymiana dachu stelaża 2 słupki</v>
          </cell>
        </row>
        <row r="76">
          <cell r="A76" t="str">
            <v>WYM-STEL5</v>
          </cell>
          <cell r="B76" t="str">
            <v>SZT</v>
          </cell>
          <cell r="C76" t="str">
            <v>wymiana balika dachu stelaża 2 słupki</v>
          </cell>
        </row>
        <row r="77">
          <cell r="A77" t="str">
            <v>WYM-STEL6</v>
          </cell>
          <cell r="B77" t="str">
            <v>SZT</v>
          </cell>
          <cell r="C77" t="str">
            <v>wymiana zastrzału stelaża 2 słupki</v>
          </cell>
        </row>
        <row r="78">
          <cell r="A78" t="str">
            <v>WYM-STEL7</v>
          </cell>
          <cell r="B78" t="str">
            <v>SZT</v>
          </cell>
          <cell r="C78" t="str">
            <v>wymiana pojedynczego słupka stelaża dąb śr. 20-25cm, dł. 3,5m</v>
          </cell>
        </row>
        <row r="79">
          <cell r="A79" t="str">
            <v>WYM-STÓŁ1</v>
          </cell>
          <cell r="B79" t="str">
            <v>SZT</v>
          </cell>
          <cell r="C79" t="str">
            <v>wymiana blatu stołu topola 2x0,5x0,15cm</v>
          </cell>
        </row>
        <row r="80">
          <cell r="A80" t="str">
            <v>WYM-STÓŁ2</v>
          </cell>
          <cell r="B80" t="str">
            <v>SZT</v>
          </cell>
          <cell r="C80" t="str">
            <v>wymiana nogi stołu dąb śr. 35cm, dł. 1,5m</v>
          </cell>
        </row>
        <row r="81">
          <cell r="A81" t="str">
            <v>WYM-STRZ1</v>
          </cell>
          <cell r="B81" t="str">
            <v>SZT</v>
          </cell>
          <cell r="C81" t="str">
            <v>strzałka kierunkowa Db 130x55x5 napis</v>
          </cell>
        </row>
        <row r="82">
          <cell r="A82" t="str">
            <v>WYM-STRZ2</v>
          </cell>
          <cell r="B82" t="str">
            <v>SZT</v>
          </cell>
          <cell r="C82" t="str">
            <v>strzałka kierunkowa Db 130x30x5 napis</v>
          </cell>
        </row>
        <row r="83">
          <cell r="A83" t="str">
            <v>WYM-URZ1</v>
          </cell>
          <cell r="B83" t="str">
            <v>SZT</v>
          </cell>
          <cell r="C83" t="str">
            <v>wymiana deski równoważni</v>
          </cell>
        </row>
        <row r="84">
          <cell r="A84" t="str">
            <v>WYM-URZ11</v>
          </cell>
          <cell r="B84" t="str">
            <v>MB</v>
          </cell>
          <cell r="C84" t="str">
            <v>wymiana rury stalowej śr. 6cm, gr. 3mm</v>
          </cell>
        </row>
        <row r="85">
          <cell r="A85" t="str">
            <v>WYM-URZ12</v>
          </cell>
          <cell r="B85" t="str">
            <v>SZT</v>
          </cell>
          <cell r="C85" t="str">
            <v>wymiana kabłąka huśtawki "ważki"</v>
          </cell>
        </row>
        <row r="86">
          <cell r="A86" t="str">
            <v>WYM-URZ14</v>
          </cell>
          <cell r="B86" t="str">
            <v>SZT</v>
          </cell>
          <cell r="C86" t="str">
            <v>wymiana słupka do przeskoków Db śr. 35cm, dł. 1,5m</v>
          </cell>
        </row>
        <row r="87">
          <cell r="A87" t="str">
            <v>WYM-URZ15</v>
          </cell>
          <cell r="B87" t="str">
            <v>SZT</v>
          </cell>
          <cell r="C87" t="str">
            <v>wymiana kłody równi pochyłej</v>
          </cell>
        </row>
        <row r="88">
          <cell r="A88" t="str">
            <v>WYM-URZ16</v>
          </cell>
          <cell r="B88" t="str">
            <v>SZT</v>
          </cell>
          <cell r="C88" t="str">
            <v>wymiana słupa równi pochyłej</v>
          </cell>
        </row>
        <row r="89">
          <cell r="A89" t="str">
            <v>WYM-URZ17</v>
          </cell>
          <cell r="B89" t="str">
            <v>SZT</v>
          </cell>
          <cell r="C89" t="str">
            <v>wymiana kloca do przeskoków śr. 25cm, dł. 1,5m</v>
          </cell>
        </row>
        <row r="90">
          <cell r="A90" t="str">
            <v>WYM-URZ18</v>
          </cell>
          <cell r="B90" t="str">
            <v>SZT</v>
          </cell>
          <cell r="C90" t="str">
            <v>wymiana słupka do kloca do przeskoków</v>
          </cell>
        </row>
        <row r="91">
          <cell r="A91" t="str">
            <v>WYM-URZ19</v>
          </cell>
          <cell r="B91" t="str">
            <v>SZT</v>
          </cell>
          <cell r="C91" t="str">
            <v>wymiana elementu palisady do przeskakiwania</v>
          </cell>
        </row>
        <row r="92">
          <cell r="A92" t="str">
            <v>WYM-URZ2</v>
          </cell>
          <cell r="B92" t="str">
            <v>SZT</v>
          </cell>
          <cell r="C92" t="str">
            <v>wymiana elementu drabiny Db śr. 8 cm, dł. 0,6m</v>
          </cell>
        </row>
        <row r="93">
          <cell r="A93" t="str">
            <v>WYM-URZ20</v>
          </cell>
          <cell r="B93" t="str">
            <v>SZT</v>
          </cell>
          <cell r="C93" t="str">
            <v>wymiana równoważni poziomej Db śr. 25 cm</v>
          </cell>
        </row>
        <row r="94">
          <cell r="A94" t="str">
            <v>WYM-URZ21</v>
          </cell>
          <cell r="B94" t="str">
            <v>SZT</v>
          </cell>
          <cell r="C94" t="str">
            <v>wymiana słupa równoważni poziomej</v>
          </cell>
        </row>
        <row r="95">
          <cell r="A95" t="str">
            <v>WYM-URZ22</v>
          </cell>
          <cell r="B95" t="str">
            <v>M2</v>
          </cell>
          <cell r="C95" t="str">
            <v>wymiana odeskowania ściany pionowej</v>
          </cell>
        </row>
        <row r="96">
          <cell r="A96" t="str">
            <v>WYM-URZ23</v>
          </cell>
          <cell r="B96" t="str">
            <v>MB</v>
          </cell>
          <cell r="C96" t="str">
            <v>wym. słupa Db śr. 10 cm</v>
          </cell>
        </row>
        <row r="97">
          <cell r="A97" t="str">
            <v>WYM-URZ24</v>
          </cell>
          <cell r="B97" t="str">
            <v>MB</v>
          </cell>
          <cell r="C97" t="str">
            <v>wym. słupa Db śr. 15 cm</v>
          </cell>
        </row>
        <row r="98">
          <cell r="A98" t="str">
            <v>WYM-URZ27</v>
          </cell>
          <cell r="B98" t="str">
            <v>MB</v>
          </cell>
          <cell r="C98" t="str">
            <v>wymiana liny do wspinania</v>
          </cell>
        </row>
        <row r="99">
          <cell r="A99" t="str">
            <v>WYM-URZ29</v>
          </cell>
          <cell r="B99" t="str">
            <v>M2</v>
          </cell>
          <cell r="C99" t="str">
            <v>wymiana ściany śmietnika drewno sosnowe o wymiarach 75x10x2,4 cm</v>
          </cell>
        </row>
        <row r="100">
          <cell r="A100" t="str">
            <v>WYM-URZ3</v>
          </cell>
          <cell r="B100" t="str">
            <v>SZT</v>
          </cell>
          <cell r="C100" t="str">
            <v>wymiana elementu zjeżdżalni drewno sosnowe o wymiarach 4x8x1,2m</v>
          </cell>
        </row>
        <row r="101">
          <cell r="A101" t="str">
            <v>WYM-URZ30</v>
          </cell>
          <cell r="B101" t="str">
            <v>SZT</v>
          </cell>
          <cell r="C101" t="str">
            <v>wymiana siedziska huśtawki 50x3,4x15 cm</v>
          </cell>
        </row>
        <row r="102">
          <cell r="A102" t="str">
            <v>WYM-URZ31</v>
          </cell>
          <cell r="B102" t="str">
            <v>SZT</v>
          </cell>
          <cell r="C102" t="str">
            <v>wymiana panewek łańcucha huśtawki</v>
          </cell>
        </row>
        <row r="103">
          <cell r="A103" t="str">
            <v>WYM-URZ32</v>
          </cell>
          <cell r="B103" t="str">
            <v>SZT</v>
          </cell>
          <cell r="C103" t="str">
            <v>remont miejsca  ogniskowego</v>
          </cell>
        </row>
        <row r="104">
          <cell r="A104" t="str">
            <v>WYM-URZ33</v>
          </cell>
          <cell r="B104" t="str">
            <v>SZT</v>
          </cell>
          <cell r="C104" t="str">
            <v>wymiana belki huśtawki "ważka" dł. 3,00 m, śr. 20cm</v>
          </cell>
        </row>
        <row r="105">
          <cell r="A105" t="str">
            <v>WYM-URZ34</v>
          </cell>
          <cell r="B105" t="str">
            <v>MB</v>
          </cell>
          <cell r="C105" t="str">
            <v>wymiana rury stalowej ocynkowanej 30-40mm</v>
          </cell>
        </row>
        <row r="106">
          <cell r="A106" t="str">
            <v>WYM-URZ35</v>
          </cell>
          <cell r="B106" t="str">
            <v>SZT</v>
          </cell>
          <cell r="C106" t="str">
            <v>wymiana szkieletu metalowego śmietnika</v>
          </cell>
        </row>
        <row r="107">
          <cell r="A107" t="str">
            <v>WYM-URZ36</v>
          </cell>
          <cell r="B107" t="str">
            <v>SZT</v>
          </cell>
          <cell r="C107" t="str">
            <v>wymiana słupków śmietniczki</v>
          </cell>
        </row>
        <row r="108">
          <cell r="A108" t="str">
            <v>WYM-URZ38</v>
          </cell>
          <cell r="B108" t="str">
            <v>M2</v>
          </cell>
          <cell r="C108" t="str">
            <v>wymiana dna śmietniczki</v>
          </cell>
        </row>
        <row r="109">
          <cell r="A109" t="str">
            <v>WYM-URZ4</v>
          </cell>
          <cell r="B109" t="str">
            <v>MB</v>
          </cell>
          <cell r="C109" t="str">
            <v>wymiana łańcucha równoważni śr. 6mm</v>
          </cell>
        </row>
        <row r="110">
          <cell r="A110" t="str">
            <v>WYM-URZ43</v>
          </cell>
          <cell r="B110" t="str">
            <v>SZT</v>
          </cell>
          <cell r="C110" t="str">
            <v>wymiana blatu drewno topoli osiki o wymiarach 2,5x0,4x0,25 m</v>
          </cell>
        </row>
        <row r="111">
          <cell r="A111" t="str">
            <v>WYM-URZ46</v>
          </cell>
          <cell r="B111" t="str">
            <v>SZT</v>
          </cell>
          <cell r="C111" t="str">
            <v>wymiana blatu drewno topoli osiki o wymiarach 2,5x04x025 m</v>
          </cell>
        </row>
        <row r="112">
          <cell r="A112" t="str">
            <v>WYM-URZ47</v>
          </cell>
          <cell r="B112" t="str">
            <v>MB</v>
          </cell>
          <cell r="C112" t="str">
            <v>wymiana sztangi Db dł. 180 cm, śr. 20 cm</v>
          </cell>
        </row>
        <row r="113">
          <cell r="A113" t="str">
            <v>WYM-URZ5</v>
          </cell>
          <cell r="B113" t="str">
            <v>SZT</v>
          </cell>
          <cell r="C113" t="str">
            <v>wymiana osi ważki śr. 30mm, dł. 0,5m</v>
          </cell>
        </row>
        <row r="114">
          <cell r="A114" t="str">
            <v>WYM-URZ53</v>
          </cell>
          <cell r="B114" t="str">
            <v>SZT</v>
          </cell>
          <cell r="C114" t="str">
            <v>wymiana siedziska drewno iglaste 35x24x4,8 cm</v>
          </cell>
        </row>
        <row r="115">
          <cell r="A115" t="str">
            <v>WYM-URZ6</v>
          </cell>
          <cell r="B115" t="str">
            <v>SZT</v>
          </cell>
          <cell r="C115" t="str">
            <v>wymiana słupka huśtawki ważka, Db śr. 18-25 cm, dł. 1,5 m</v>
          </cell>
        </row>
        <row r="116">
          <cell r="A116" t="str">
            <v>WYM-URZ60</v>
          </cell>
          <cell r="B116" t="str">
            <v>MB</v>
          </cell>
          <cell r="C116" t="str">
            <v>wymiana łańcucha  6mm</v>
          </cell>
        </row>
        <row r="117">
          <cell r="A117" t="str">
            <v>WYM-URZ67</v>
          </cell>
          <cell r="B117" t="str">
            <v>MB</v>
          </cell>
          <cell r="C117" t="str">
            <v>wymiana wagonu drewno topoli dł. 1,2 śr. 40-70 cm</v>
          </cell>
        </row>
        <row r="118">
          <cell r="A118" t="str">
            <v>WYM-URZ68</v>
          </cell>
          <cell r="B118" t="str">
            <v>MB</v>
          </cell>
          <cell r="C118" t="str">
            <v>wymiana rury stalowej śr. 4-5cm</v>
          </cell>
        </row>
        <row r="119">
          <cell r="A119" t="str">
            <v>WYM-URZ69</v>
          </cell>
          <cell r="B119" t="str">
            <v>MB</v>
          </cell>
          <cell r="C119" t="str">
            <v>wymiana bala drewno iglaste śr. 10-12 cm dł. do 2m</v>
          </cell>
        </row>
        <row r="120">
          <cell r="A120" t="str">
            <v>WYM-URZ7</v>
          </cell>
          <cell r="B120" t="str">
            <v>SZT</v>
          </cell>
          <cell r="C120" t="str">
            <v>wymiana słupka palisady piaskownicy śr. 18-24 cm dł. 1,5 m</v>
          </cell>
        </row>
        <row r="121">
          <cell r="A121" t="str">
            <v>WYM-URZ70</v>
          </cell>
          <cell r="B121" t="str">
            <v>MB</v>
          </cell>
          <cell r="C121" t="str">
            <v>wymiana bala drewno iglaste śr. 10 cm, dł. 2-4m</v>
          </cell>
        </row>
        <row r="122">
          <cell r="A122" t="str">
            <v>WYM-URZ71</v>
          </cell>
          <cell r="B122" t="str">
            <v>MB</v>
          </cell>
          <cell r="C122" t="str">
            <v>wymiana bala drewno iglaste śr. 15cm, dł. do 2m</v>
          </cell>
        </row>
        <row r="123">
          <cell r="A123" t="str">
            <v>WYM-URZ72</v>
          </cell>
          <cell r="B123" t="str">
            <v>MB</v>
          </cell>
          <cell r="C123" t="str">
            <v>wymiana bala drewno iglaste śr. 15cm, dł. 2-4m</v>
          </cell>
        </row>
        <row r="124">
          <cell r="A124" t="str">
            <v>WYM-URZ73</v>
          </cell>
          <cell r="B124" t="str">
            <v>MB</v>
          </cell>
          <cell r="C124" t="str">
            <v>wymiana bala drewno iglaste śr. 15cm, dł. 4-6m</v>
          </cell>
        </row>
        <row r="125">
          <cell r="A125" t="str">
            <v>WYM-URZ74</v>
          </cell>
          <cell r="B125" t="str">
            <v>MB</v>
          </cell>
          <cell r="C125" t="str">
            <v>wymiana bala drewno iglaste śr. 20cm, dł. do 2m</v>
          </cell>
        </row>
        <row r="126">
          <cell r="A126" t="str">
            <v>WYM-URZ75</v>
          </cell>
          <cell r="B126" t="str">
            <v>MB</v>
          </cell>
          <cell r="C126" t="str">
            <v>wymiana bala drewno iglaste śr. 20cm, dł. 2-4m</v>
          </cell>
        </row>
        <row r="127">
          <cell r="A127" t="str">
            <v>WYM-URZ76</v>
          </cell>
          <cell r="B127" t="str">
            <v>MB</v>
          </cell>
          <cell r="C127" t="str">
            <v>wymiana bala drewno iglaste śr. 20cm, dł. 4-6m</v>
          </cell>
        </row>
        <row r="128">
          <cell r="A128" t="str">
            <v>WYM-URZ77</v>
          </cell>
          <cell r="B128" t="str">
            <v>MB</v>
          </cell>
          <cell r="C128" t="str">
            <v>wymiana bala Db śr. 10cm, dł. do 2m</v>
          </cell>
        </row>
        <row r="129">
          <cell r="A129" t="str">
            <v>WYM-URZ78</v>
          </cell>
          <cell r="B129" t="str">
            <v>MB</v>
          </cell>
          <cell r="C129" t="str">
            <v>wymiana bala Db śr. 10cm, dł. 2-4m</v>
          </cell>
        </row>
        <row r="130">
          <cell r="A130" t="str">
            <v>WYM-URZ79</v>
          </cell>
          <cell r="B130" t="str">
            <v>MB</v>
          </cell>
          <cell r="C130" t="str">
            <v>wymiana bala Db śr. 15cm, dł. do 2m</v>
          </cell>
        </row>
        <row r="131">
          <cell r="A131" t="str">
            <v>WYM-URZ8</v>
          </cell>
          <cell r="B131" t="str">
            <v>SZT</v>
          </cell>
          <cell r="C131" t="str">
            <v>wymiana kłonicy piaskownicy Db śr. 25 cm, dł. 4,3 m</v>
          </cell>
        </row>
        <row r="132">
          <cell r="A132" t="str">
            <v>WYM-URZ80</v>
          </cell>
          <cell r="B132" t="str">
            <v>MB</v>
          </cell>
          <cell r="C132" t="str">
            <v>wymiana bala Db śr. 15cm, dł. 2-4m</v>
          </cell>
        </row>
        <row r="133">
          <cell r="A133" t="str">
            <v>WYM-URZ81</v>
          </cell>
          <cell r="B133" t="str">
            <v>MB</v>
          </cell>
          <cell r="C133" t="str">
            <v>wymiana bala Db śr. 15cm, dł. 4-6m</v>
          </cell>
        </row>
        <row r="134">
          <cell r="A134" t="str">
            <v>WYM-URZ82</v>
          </cell>
          <cell r="B134" t="str">
            <v>MB</v>
          </cell>
          <cell r="C134" t="str">
            <v>wymiana bala Db śr. 20cm, dł. do 2m</v>
          </cell>
        </row>
        <row r="135">
          <cell r="A135" t="str">
            <v>WYM-URZ83</v>
          </cell>
          <cell r="B135" t="str">
            <v>MB</v>
          </cell>
          <cell r="C135" t="str">
            <v>wymiana bala Db śr. 20cm, dł. 2-4m</v>
          </cell>
        </row>
        <row r="136">
          <cell r="A136" t="str">
            <v>WYM-URZ84</v>
          </cell>
          <cell r="B136" t="str">
            <v>MB</v>
          </cell>
          <cell r="C136" t="str">
            <v>wymiana bala Db śr. 20cm, dł. 4-6m</v>
          </cell>
        </row>
        <row r="137">
          <cell r="A137" t="str">
            <v>WYM-URZ85</v>
          </cell>
          <cell r="B137" t="str">
            <v>MB</v>
          </cell>
          <cell r="C137" t="str">
            <v>wymiana bala Db śr. 25cm, dł. do 2m</v>
          </cell>
        </row>
        <row r="138">
          <cell r="A138" t="str">
            <v>WYM-URZ86</v>
          </cell>
          <cell r="B138" t="str">
            <v>MB</v>
          </cell>
          <cell r="C138" t="str">
            <v>wymiana bala Db śr. 25cm, dł. 2-4m</v>
          </cell>
        </row>
        <row r="139">
          <cell r="A139" t="str">
            <v>WYM-URZ87</v>
          </cell>
          <cell r="B139" t="str">
            <v>MB</v>
          </cell>
          <cell r="C139" t="str">
            <v>wymiana bala Db śr. 25cm, dł. 4-6m</v>
          </cell>
        </row>
        <row r="140">
          <cell r="A140" t="str">
            <v>WYM-URZ88</v>
          </cell>
          <cell r="B140" t="str">
            <v>MB</v>
          </cell>
          <cell r="C140" t="str">
            <v>wymiana bala Db śr. 30cm, dł. do 2m</v>
          </cell>
        </row>
        <row r="141">
          <cell r="A141" t="str">
            <v>WYM-URZ89</v>
          </cell>
          <cell r="B141" t="str">
            <v>MB</v>
          </cell>
          <cell r="C141" t="str">
            <v>wymiana bala Db śr. 30cm, dł. 2-4m</v>
          </cell>
        </row>
        <row r="142">
          <cell r="A142" t="str">
            <v>WYM-URZ9</v>
          </cell>
          <cell r="B142" t="str">
            <v>MB</v>
          </cell>
          <cell r="C142" t="str">
            <v>wymiana łańcucha huśtawki, śr. 6mm</v>
          </cell>
        </row>
        <row r="143">
          <cell r="A143" t="str">
            <v>WYM-URZ90</v>
          </cell>
          <cell r="B143" t="str">
            <v>MB</v>
          </cell>
          <cell r="C143" t="str">
            <v>wymiana bala Db śr. 30cm, dł. 4-6m</v>
          </cell>
        </row>
        <row r="144">
          <cell r="A144" t="str">
            <v>WYM-URZ91</v>
          </cell>
          <cell r="B144" t="str">
            <v>MB</v>
          </cell>
          <cell r="C144" t="str">
            <v>wymiana bala Db śr. 25-30 cięty dł. 3-6m</v>
          </cell>
        </row>
        <row r="145">
          <cell r="A145" t="str">
            <v>WYM-URZ92</v>
          </cell>
          <cell r="B145" t="str">
            <v>SZT</v>
          </cell>
          <cell r="C145" t="str">
            <v>wymiana siedziska huśtawki 50x15x3,4 cm</v>
          </cell>
        </row>
        <row r="146">
          <cell r="A146" t="str">
            <v>WYM-URZ95</v>
          </cell>
          <cell r="B146" t="str">
            <v>MB</v>
          </cell>
          <cell r="C146" t="str">
            <v xml:space="preserve">wymiana kłody z drewna liściastego o naturalnym kształcie, średnica 40cm lub większa, długość 4m lub większa </v>
          </cell>
        </row>
        <row r="147">
          <cell r="A147" t="str">
            <v>WYM-URZ96</v>
          </cell>
          <cell r="B147" t="str">
            <v>MB</v>
          </cell>
          <cell r="C147" t="str">
            <v>wymiana legara dębowego, średnica 15 cm lub większa, długość 50 cm lub większa</v>
          </cell>
        </row>
        <row r="148">
          <cell r="A148" t="str">
            <v>WYM-URZ97</v>
          </cell>
          <cell r="B148" t="str">
            <v>MB</v>
          </cell>
          <cell r="C148" t="str">
            <v xml:space="preserve">wymiana kłody z drewna liściastego o naturalnym kształcie, średnica 50cm lub większa, długość 3m lub większa </v>
          </cell>
        </row>
        <row r="149">
          <cell r="A149" t="str">
            <v>WYM-URZ98</v>
          </cell>
          <cell r="B149" t="str">
            <v>MB</v>
          </cell>
          <cell r="C149" t="str">
            <v>wymiana legara dębowego, średnica 15 cm lub większa, długość 50 cm lub większa</v>
          </cell>
        </row>
        <row r="150">
          <cell r="A150" t="str">
            <v>WYM-WIAT1</v>
          </cell>
          <cell r="B150" t="str">
            <v>M2</v>
          </cell>
          <cell r="C150" t="str">
            <v>wymiana dachu deska z drewna iglastego gr. 2,4cm</v>
          </cell>
        </row>
        <row r="151">
          <cell r="A151" t="str">
            <v>WYM-WIAT2</v>
          </cell>
          <cell r="B151" t="str">
            <v>M2</v>
          </cell>
          <cell r="C151" t="str">
            <v>wymiana poszycia dachowego - gont</v>
          </cell>
        </row>
        <row r="152">
          <cell r="A152" t="str">
            <v>WYM-WIAT3</v>
          </cell>
          <cell r="B152" t="str">
            <v>MB</v>
          </cell>
          <cell r="C152" t="str">
            <v xml:space="preserve">wymiana łaty dachowej </v>
          </cell>
        </row>
        <row r="153">
          <cell r="A153" t="str">
            <v>WYM-WIAT4</v>
          </cell>
          <cell r="B153" t="str">
            <v>SZT</v>
          </cell>
          <cell r="C153" t="str">
            <v>wymiana słupka wiaty Db śr. &gt; 25 cm</v>
          </cell>
        </row>
        <row r="154">
          <cell r="A154" t="str">
            <v>WYM-WIAT5</v>
          </cell>
          <cell r="B154" t="str">
            <v>MB</v>
          </cell>
          <cell r="C154" t="str">
            <v>wymiana krokwii/jętki dachu wiaty</v>
          </cell>
        </row>
        <row r="155">
          <cell r="A155" t="str">
            <v>WYM-WIAT6</v>
          </cell>
          <cell r="B155" t="str">
            <v>SZT</v>
          </cell>
          <cell r="C155" t="str">
            <v>wymiana płatew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4"/>
  <sheetViews>
    <sheetView tabSelected="1" workbookViewId="0">
      <selection activeCell="E6" sqref="E6"/>
    </sheetView>
  </sheetViews>
  <sheetFormatPr defaultRowHeight="15" x14ac:dyDescent="0.25"/>
  <cols>
    <col min="1" max="1" width="16" style="4" customWidth="1"/>
    <col min="2" max="2" width="45.28515625" style="4" customWidth="1"/>
    <col min="3" max="6" width="9.140625" style="4"/>
    <col min="7" max="7" width="13" style="4" customWidth="1"/>
    <col min="8" max="8" width="13.140625" style="4" customWidth="1"/>
    <col min="9" max="9" width="15.140625" style="4" customWidth="1"/>
    <col min="10" max="14" width="9.140625" style="4"/>
    <col min="15" max="15" width="60.85546875" style="4" customWidth="1"/>
    <col min="16" max="16384" width="9.140625" style="4"/>
  </cols>
  <sheetData>
    <row r="2" spans="1:9" ht="15" customHeight="1" x14ac:dyDescent="0.25">
      <c r="C2" s="14" t="s">
        <v>171</v>
      </c>
      <c r="D2" s="14"/>
      <c r="E2" s="14"/>
      <c r="F2" s="14"/>
      <c r="G2" s="14"/>
      <c r="H2" s="14"/>
      <c r="I2" s="14"/>
    </row>
    <row r="3" spans="1:9" x14ac:dyDescent="0.25">
      <c r="C3" s="8"/>
      <c r="D3" s="8"/>
      <c r="E3" s="8"/>
      <c r="F3" s="8"/>
      <c r="G3" s="8"/>
      <c r="H3" s="8"/>
    </row>
    <row r="4" spans="1:9" x14ac:dyDescent="0.25">
      <c r="A4" s="11" t="s">
        <v>170</v>
      </c>
      <c r="B4" s="12"/>
      <c r="C4" s="12"/>
      <c r="D4" s="12"/>
      <c r="E4" s="12"/>
      <c r="F4" s="12"/>
      <c r="G4" s="12"/>
      <c r="H4" s="12"/>
      <c r="I4" s="13"/>
    </row>
    <row r="5" spans="1:9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x14ac:dyDescent="0.25">
      <c r="A6" s="6" t="s">
        <v>13</v>
      </c>
      <c r="B6" s="6" t="str">
        <f>VLOOKUP(A6,[1]Arkusz4!$A$5:$C$155,3,)</f>
        <v>czyszczenie, montaż tablic</v>
      </c>
      <c r="C6" s="6" t="s">
        <v>14</v>
      </c>
      <c r="D6" s="6">
        <v>67.099999999999994</v>
      </c>
      <c r="E6" s="3"/>
      <c r="F6" s="5">
        <v>0.23</v>
      </c>
      <c r="G6" s="2">
        <f>ROUND(E6*1.23,2)</f>
        <v>0</v>
      </c>
      <c r="H6" s="2">
        <f>ROUND(E6*D6,2)</f>
        <v>0</v>
      </c>
      <c r="I6" s="2">
        <f>ROUND(G6*D6,2)</f>
        <v>0</v>
      </c>
    </row>
    <row r="7" spans="1:9" x14ac:dyDescent="0.25">
      <c r="A7" s="6" t="s">
        <v>15</v>
      </c>
      <c r="B7" s="6" t="str">
        <f>VLOOKUP(A7,[1]Arkusz4!$A$5:$C$155,3,)</f>
        <v>demontaż urządzeń turystycznych</v>
      </c>
      <c r="C7" s="6" t="s">
        <v>16</v>
      </c>
      <c r="D7" s="6">
        <v>36</v>
      </c>
      <c r="E7" s="3"/>
      <c r="F7" s="5">
        <v>0.23</v>
      </c>
      <c r="G7" s="2">
        <f t="shared" ref="G7:G70" si="0">ROUND(E7*1.23,2)</f>
        <v>0</v>
      </c>
      <c r="H7" s="2">
        <f t="shared" ref="H7:H70" si="1">ROUND(E7*D7,2)</f>
        <v>0</v>
      </c>
      <c r="I7" s="2">
        <f t="shared" ref="I7:I70" si="2">ROUND(G7*D7,2)</f>
        <v>0</v>
      </c>
    </row>
    <row r="8" spans="1:9" x14ac:dyDescent="0.25">
      <c r="A8" s="6" t="s">
        <v>17</v>
      </c>
      <c r="B8" s="6" t="str">
        <f>VLOOKUP(A8,[1]Arkusz4!$A$5:$C$155,3,)</f>
        <v>demontaż ogrodzenia - 1 przęsło</v>
      </c>
      <c r="C8" s="6" t="s">
        <v>16</v>
      </c>
      <c r="D8" s="6">
        <v>25</v>
      </c>
      <c r="E8" s="3"/>
      <c r="F8" s="5">
        <v>0.23</v>
      </c>
      <c r="G8" s="2">
        <f t="shared" si="0"/>
        <v>0</v>
      </c>
      <c r="H8" s="2">
        <f t="shared" si="1"/>
        <v>0</v>
      </c>
      <c r="I8" s="2">
        <f t="shared" si="2"/>
        <v>0</v>
      </c>
    </row>
    <row r="9" spans="1:9" x14ac:dyDescent="0.25">
      <c r="A9" s="6" t="s">
        <v>18</v>
      </c>
      <c r="B9" s="6" t="str">
        <f>VLOOKUP(A9,[1]Arkusz4!$A$5:$C$155,3,)</f>
        <v>demontaż piaskownicy</v>
      </c>
      <c r="C9" s="6" t="s">
        <v>16</v>
      </c>
      <c r="D9" s="6">
        <v>1</v>
      </c>
      <c r="E9" s="3"/>
      <c r="F9" s="5">
        <v>0.23</v>
      </c>
      <c r="G9" s="2">
        <f t="shared" si="0"/>
        <v>0</v>
      </c>
      <c r="H9" s="2">
        <f t="shared" si="1"/>
        <v>0</v>
      </c>
      <c r="I9" s="2">
        <f t="shared" si="2"/>
        <v>0</v>
      </c>
    </row>
    <row r="10" spans="1:9" ht="45" x14ac:dyDescent="0.25">
      <c r="A10" s="6" t="s">
        <v>19</v>
      </c>
      <c r="B10" s="6" t="str">
        <f>VLOOKUP(A10,[1]Arkusz4!$A$5:$C$155,3,)</f>
        <v>Wymiana zabezpieczenia górnego odłowni stałej i przenośnej - 1 szt.  kpl=3,3mb desk+8xpłakown.60cm</v>
      </c>
      <c r="C10" s="6" t="s">
        <v>16</v>
      </c>
      <c r="D10" s="6">
        <v>1</v>
      </c>
      <c r="E10" s="3"/>
      <c r="F10" s="5">
        <v>0.23</v>
      </c>
      <c r="G10" s="2">
        <f t="shared" si="0"/>
        <v>0</v>
      </c>
      <c r="H10" s="2">
        <f t="shared" si="1"/>
        <v>0</v>
      </c>
      <c r="I10" s="2">
        <f t="shared" si="2"/>
        <v>0</v>
      </c>
    </row>
    <row r="11" spans="1:9" ht="30" x14ac:dyDescent="0.25">
      <c r="A11" s="6" t="s">
        <v>20</v>
      </c>
      <c r="B11" s="6" t="str">
        <f>VLOOKUP(A11,[1]Arkusz4!$A$5:$C$155,3,)</f>
        <v>Odwrócenie klapy wejściowej w odłowni przenośnej - 1 szt.</v>
      </c>
      <c r="C11" s="6" t="s">
        <v>16</v>
      </c>
      <c r="D11" s="6">
        <v>1</v>
      </c>
      <c r="E11" s="3"/>
      <c r="F11" s="5">
        <v>0.23</v>
      </c>
      <c r="G11" s="2">
        <f t="shared" si="0"/>
        <v>0</v>
      </c>
      <c r="H11" s="2">
        <f t="shared" si="1"/>
        <v>0</v>
      </c>
      <c r="I11" s="2">
        <f t="shared" si="2"/>
        <v>0</v>
      </c>
    </row>
    <row r="12" spans="1:9" ht="30" x14ac:dyDescent="0.25">
      <c r="A12" s="6" t="s">
        <v>21</v>
      </c>
      <c r="B12" s="6" t="str">
        <f>VLOOKUP(A12,[1]Arkusz4!$A$5:$C$155,3,)</f>
        <v>Odwrócenie klapy wejściowej w odłowni drewnianej - 1 szt.</v>
      </c>
      <c r="C12" s="6" t="s">
        <v>16</v>
      </c>
      <c r="D12" s="6">
        <v>1</v>
      </c>
      <c r="E12" s="3"/>
      <c r="F12" s="5">
        <v>0.23</v>
      </c>
      <c r="G12" s="2">
        <f t="shared" si="0"/>
        <v>0</v>
      </c>
      <c r="H12" s="2">
        <f t="shared" si="1"/>
        <v>0</v>
      </c>
      <c r="I12" s="2">
        <f t="shared" si="2"/>
        <v>0</v>
      </c>
    </row>
    <row r="13" spans="1:9" ht="30" x14ac:dyDescent="0.25">
      <c r="A13" s="6" t="s">
        <v>9</v>
      </c>
      <c r="B13" s="6" t="str">
        <f>VLOOKUP(A13,[1]Arkusz4!$A$5:$C$155,3,)</f>
        <v>Prace godzinowe zmechanizowane zagospodarowane</v>
      </c>
      <c r="C13" s="6" t="s">
        <v>22</v>
      </c>
      <c r="D13" s="6">
        <v>24</v>
      </c>
      <c r="E13" s="3"/>
      <c r="F13" s="5">
        <v>0.23</v>
      </c>
      <c r="G13" s="2">
        <f t="shared" si="0"/>
        <v>0</v>
      </c>
      <c r="H13" s="2">
        <f t="shared" si="1"/>
        <v>0</v>
      </c>
      <c r="I13" s="2">
        <f t="shared" si="2"/>
        <v>0</v>
      </c>
    </row>
    <row r="14" spans="1:9" x14ac:dyDescent="0.25">
      <c r="A14" s="6" t="s">
        <v>10</v>
      </c>
      <c r="B14" s="6" t="str">
        <f>VLOOKUP(A14,[1]Arkusz4!$A$5:$C$155,3,)</f>
        <v>Prace godzinowe ręczne zagospodarowane</v>
      </c>
      <c r="C14" s="6" t="s">
        <v>22</v>
      </c>
      <c r="D14" s="6">
        <v>24</v>
      </c>
      <c r="E14" s="3"/>
      <c r="F14" s="5">
        <v>0.23</v>
      </c>
      <c r="G14" s="2">
        <f t="shared" si="0"/>
        <v>0</v>
      </c>
      <c r="H14" s="2">
        <f t="shared" si="1"/>
        <v>0</v>
      </c>
      <c r="I14" s="2">
        <f t="shared" si="2"/>
        <v>0</v>
      </c>
    </row>
    <row r="15" spans="1:9" x14ac:dyDescent="0.25">
      <c r="A15" s="6" t="s">
        <v>11</v>
      </c>
      <c r="B15" s="6" t="str">
        <f>VLOOKUP(A15,[1]Arkusz4!$A$5:$C$155,3,)</f>
        <v>Prace godzinowe z wykorzystaniem amochodu</v>
      </c>
      <c r="C15" s="6" t="s">
        <v>22</v>
      </c>
      <c r="D15" s="6">
        <v>24</v>
      </c>
      <c r="E15" s="3"/>
      <c r="F15" s="5">
        <v>0.23</v>
      </c>
      <c r="G15" s="2">
        <f t="shared" si="0"/>
        <v>0</v>
      </c>
      <c r="H15" s="2">
        <f t="shared" si="1"/>
        <v>0</v>
      </c>
      <c r="I15" s="2">
        <f t="shared" si="2"/>
        <v>0</v>
      </c>
    </row>
    <row r="16" spans="1:9" ht="30" x14ac:dyDescent="0.25">
      <c r="A16" s="6" t="s">
        <v>23</v>
      </c>
      <c r="B16" s="6" t="str">
        <f>VLOOKUP(A16,[1]Arkusz4!$A$5:$C$155,3,)</f>
        <v>Malowanie elementów ze sklejki i metalowych odłowni przenośnej - 1 m2</v>
      </c>
      <c r="C16" s="6" t="s">
        <v>14</v>
      </c>
      <c r="D16" s="6">
        <v>25</v>
      </c>
      <c r="E16" s="3"/>
      <c r="F16" s="5">
        <v>0.23</v>
      </c>
      <c r="G16" s="2">
        <f t="shared" si="0"/>
        <v>0</v>
      </c>
      <c r="H16" s="2">
        <f t="shared" si="1"/>
        <v>0</v>
      </c>
      <c r="I16" s="2">
        <f t="shared" si="2"/>
        <v>0</v>
      </c>
    </row>
    <row r="17" spans="1:9" x14ac:dyDescent="0.25">
      <c r="A17" s="6" t="s">
        <v>24</v>
      </c>
      <c r="B17" s="6" t="str">
        <f>VLOOKUP(A17,[1]Arkusz4!$A$5:$C$155,3,)</f>
        <v>malowanie piktogramów ścieżki</v>
      </c>
      <c r="C17" s="6" t="s">
        <v>16</v>
      </c>
      <c r="D17" s="6">
        <v>65</v>
      </c>
      <c r="E17" s="3"/>
      <c r="F17" s="5">
        <v>0.23</v>
      </c>
      <c r="G17" s="2">
        <f t="shared" si="0"/>
        <v>0</v>
      </c>
      <c r="H17" s="2">
        <f t="shared" si="1"/>
        <v>0</v>
      </c>
      <c r="I17" s="2">
        <f t="shared" si="2"/>
        <v>0</v>
      </c>
    </row>
    <row r="18" spans="1:9" x14ac:dyDescent="0.25">
      <c r="A18" s="6" t="s">
        <v>25</v>
      </c>
      <c r="B18" s="6" t="str">
        <f>VLOOKUP(A18,[1]Arkusz4!$A$5:$C$155,3,)</f>
        <v>malowanie urządzeń turystycznych</v>
      </c>
      <c r="C18" s="6" t="s">
        <v>14</v>
      </c>
      <c r="D18" s="6">
        <v>120</v>
      </c>
      <c r="E18" s="3"/>
      <c r="F18" s="5">
        <v>0.23</v>
      </c>
      <c r="G18" s="2">
        <f t="shared" si="0"/>
        <v>0</v>
      </c>
      <c r="H18" s="2">
        <f t="shared" si="1"/>
        <v>0</v>
      </c>
      <c r="I18" s="2">
        <f t="shared" si="2"/>
        <v>0</v>
      </c>
    </row>
    <row r="19" spans="1:9" x14ac:dyDescent="0.25">
      <c r="A19" s="6" t="s">
        <v>26</v>
      </c>
      <c r="B19" s="6" t="str">
        <f>VLOOKUP(A19,[1]Arkusz4!$A$5:$C$155,3,)</f>
        <v>porządkowanie miejsc pamięci</v>
      </c>
      <c r="C19" s="6" t="s">
        <v>16</v>
      </c>
      <c r="D19" s="6">
        <v>6</v>
      </c>
      <c r="E19" s="3"/>
      <c r="F19" s="5">
        <v>0.23</v>
      </c>
      <c r="G19" s="2">
        <f t="shared" si="0"/>
        <v>0</v>
      </c>
      <c r="H19" s="2">
        <f t="shared" si="1"/>
        <v>0</v>
      </c>
      <c r="I19" s="2">
        <f t="shared" si="2"/>
        <v>0</v>
      </c>
    </row>
    <row r="20" spans="1:9" x14ac:dyDescent="0.25">
      <c r="A20" s="6" t="s">
        <v>27</v>
      </c>
      <c r="B20" s="6" t="str">
        <f>VLOOKUP(A20,[1]Arkusz4!$A$5:$C$155,3,)</f>
        <v>naprawa urządzeń turystycznych</v>
      </c>
      <c r="C20" s="6" t="s">
        <v>16</v>
      </c>
      <c r="D20" s="6">
        <v>55</v>
      </c>
      <c r="E20" s="3"/>
      <c r="F20" s="5">
        <v>0.23</v>
      </c>
      <c r="G20" s="2">
        <f t="shared" si="0"/>
        <v>0</v>
      </c>
      <c r="H20" s="2">
        <f t="shared" si="1"/>
        <v>0</v>
      </c>
      <c r="I20" s="2">
        <f t="shared" si="2"/>
        <v>0</v>
      </c>
    </row>
    <row r="21" spans="1:9" ht="30" x14ac:dyDescent="0.25">
      <c r="A21" s="6" t="s">
        <v>28</v>
      </c>
      <c r="B21" s="6" t="str">
        <f>VLOOKUP(A21,[1]Arkusz4!$A$5:$C$155,3,)</f>
        <v>Smarowanie zawiasów klap w odłowniach stacjonarnych i przenośnych</v>
      </c>
      <c r="C21" s="6" t="s">
        <v>29</v>
      </c>
      <c r="D21" s="6">
        <v>14</v>
      </c>
      <c r="E21" s="3"/>
      <c r="F21" s="5">
        <v>0.23</v>
      </c>
      <c r="G21" s="2">
        <f t="shared" si="0"/>
        <v>0</v>
      </c>
      <c r="H21" s="2">
        <f t="shared" si="1"/>
        <v>0</v>
      </c>
      <c r="I21" s="2">
        <f t="shared" si="2"/>
        <v>0</v>
      </c>
    </row>
    <row r="22" spans="1:9" ht="30" x14ac:dyDescent="0.25">
      <c r="A22" s="6" t="s">
        <v>30</v>
      </c>
      <c r="B22" s="6" t="str">
        <f>VLOOKUP(A22,[1]Arkusz4!$A$5:$C$155,3,)</f>
        <v>Wymiana nogi w paśniku - 1 szt. Db śr.12-16 cm,dł.1,5-1,8m</v>
      </c>
      <c r="C22" s="6" t="s">
        <v>16</v>
      </c>
      <c r="D22" s="6">
        <v>1</v>
      </c>
      <c r="E22" s="3"/>
      <c r="F22" s="5">
        <v>0.23</v>
      </c>
      <c r="G22" s="2">
        <f t="shared" si="0"/>
        <v>0</v>
      </c>
      <c r="H22" s="2">
        <f t="shared" si="1"/>
        <v>0</v>
      </c>
      <c r="I22" s="2">
        <f t="shared" si="2"/>
        <v>0</v>
      </c>
    </row>
    <row r="23" spans="1:9" ht="45" x14ac:dyDescent="0.25">
      <c r="A23" s="6" t="s">
        <v>31</v>
      </c>
      <c r="B23" s="6" t="str">
        <f>VLOOKUP(A23,[1]Arkusz4!$A$5:$C$155,3,)</f>
        <v>Wymiana krokwi w konstrukcji dachu paśnika - drewno iglaste - 1 mb, szer. wysokość od 5 do 7cm</v>
      </c>
      <c r="C23" s="6" t="s">
        <v>32</v>
      </c>
      <c r="D23" s="6">
        <v>1</v>
      </c>
      <c r="E23" s="3"/>
      <c r="F23" s="5">
        <v>0.23</v>
      </c>
      <c r="G23" s="2">
        <f t="shared" si="0"/>
        <v>0</v>
      </c>
      <c r="H23" s="2">
        <f t="shared" si="1"/>
        <v>0</v>
      </c>
      <c r="I23" s="2">
        <f t="shared" si="2"/>
        <v>0</v>
      </c>
    </row>
    <row r="24" spans="1:9" ht="30" x14ac:dyDescent="0.25">
      <c r="A24" s="6" t="s">
        <v>33</v>
      </c>
      <c r="B24" s="6" t="str">
        <f>VLOOKUP(A24,[1]Arkusz4!$A$5:$C$155,3,)</f>
        <v>Wymiana poszycia dachowego paśnika - 1 m2, deska z drewna iglastego gr.3,2,dł 3m</v>
      </c>
      <c r="C24" s="6" t="s">
        <v>14</v>
      </c>
      <c r="D24" s="6">
        <v>2</v>
      </c>
      <c r="E24" s="3"/>
      <c r="F24" s="5">
        <v>0.23</v>
      </c>
      <c r="G24" s="2">
        <f t="shared" si="0"/>
        <v>0</v>
      </c>
      <c r="H24" s="2">
        <f t="shared" si="1"/>
        <v>0</v>
      </c>
      <c r="I24" s="2">
        <f t="shared" si="2"/>
        <v>0</v>
      </c>
    </row>
    <row r="25" spans="1:9" ht="30" x14ac:dyDescent="0.25">
      <c r="A25" s="6" t="s">
        <v>34</v>
      </c>
      <c r="B25" s="6" t="str">
        <f>VLOOKUP(A25,[1]Arkusz4!$A$5:$C$155,3,)</f>
        <v>Wymiana drobnych elementów metalowych w paśniku - 10 szt.</v>
      </c>
      <c r="C25" s="6" t="s">
        <v>35</v>
      </c>
      <c r="D25" s="6">
        <v>1</v>
      </c>
      <c r="E25" s="3"/>
      <c r="F25" s="5">
        <v>0.23</v>
      </c>
      <c r="G25" s="2">
        <f t="shared" si="0"/>
        <v>0</v>
      </c>
      <c r="H25" s="2">
        <f t="shared" si="1"/>
        <v>0</v>
      </c>
      <c r="I25" s="2">
        <f t="shared" si="2"/>
        <v>0</v>
      </c>
    </row>
    <row r="26" spans="1:9" ht="30" x14ac:dyDescent="0.25">
      <c r="A26" s="6" t="s">
        <v>36</v>
      </c>
      <c r="B26" s="6" t="str">
        <f>VLOOKUP(A26,[1]Arkusz4!$A$5:$C$155,3,)</f>
        <v>Wymiana półwałka w paśniku (drabinki, odkosy) - 1 szt. śr.10-12cm, dł.2m</v>
      </c>
      <c r="C26" s="6" t="s">
        <v>16</v>
      </c>
      <c r="D26" s="6">
        <v>4</v>
      </c>
      <c r="E26" s="3"/>
      <c r="F26" s="5">
        <v>0.23</v>
      </c>
      <c r="G26" s="2">
        <f t="shared" si="0"/>
        <v>0</v>
      </c>
      <c r="H26" s="2">
        <f t="shared" si="1"/>
        <v>0</v>
      </c>
      <c r="I26" s="2">
        <f t="shared" si="2"/>
        <v>0</v>
      </c>
    </row>
    <row r="27" spans="1:9" ht="30" x14ac:dyDescent="0.25">
      <c r="A27" s="6" t="s">
        <v>37</v>
      </c>
      <c r="B27" s="6" t="str">
        <f>VLOOKUP(A27,[1]Arkusz4!$A$5:$C$155,3,)</f>
        <v>Demontaż, przewóz i montaż odłowni stałej w nowym miejscu -1szt.</v>
      </c>
      <c r="C27" s="6" t="s">
        <v>16</v>
      </c>
      <c r="D27" s="6">
        <v>1</v>
      </c>
      <c r="E27" s="3"/>
      <c r="F27" s="5">
        <v>0.23</v>
      </c>
      <c r="G27" s="2">
        <f t="shared" si="0"/>
        <v>0</v>
      </c>
      <c r="H27" s="2">
        <f t="shared" si="1"/>
        <v>0</v>
      </c>
      <c r="I27" s="2">
        <f t="shared" si="2"/>
        <v>0</v>
      </c>
    </row>
    <row r="28" spans="1:9" ht="30" x14ac:dyDescent="0.25">
      <c r="A28" s="6" t="s">
        <v>38</v>
      </c>
      <c r="B28" s="6" t="str">
        <f>VLOOKUP(A28,[1]Arkusz4!$A$5:$C$155,3,)</f>
        <v>Demontaż, przewóz i montaż odłowni przenośnej w nowym miejscu -1szt.</v>
      </c>
      <c r="C28" s="6" t="s">
        <v>16</v>
      </c>
      <c r="D28" s="6">
        <v>1</v>
      </c>
      <c r="E28" s="3"/>
      <c r="F28" s="5">
        <v>0.23</v>
      </c>
      <c r="G28" s="2">
        <f t="shared" si="0"/>
        <v>0</v>
      </c>
      <c r="H28" s="2">
        <f t="shared" si="1"/>
        <v>0</v>
      </c>
      <c r="I28" s="2">
        <f t="shared" si="2"/>
        <v>0</v>
      </c>
    </row>
    <row r="29" spans="1:9" ht="45" x14ac:dyDescent="0.25">
      <c r="A29" s="6" t="s">
        <v>39</v>
      </c>
      <c r="B29" s="6" t="str">
        <f>VLOOKUP(A29,[1]Arkusz4!$A$5:$C$155,3,)</f>
        <v>Demontaż, przewóz i montaż odłowni stałej w nowym miejscu wraz z zabezpieczeniem dołu -1szt.</v>
      </c>
      <c r="C29" s="6" t="s">
        <v>16</v>
      </c>
      <c r="D29" s="6">
        <v>1</v>
      </c>
      <c r="E29" s="3"/>
      <c r="F29" s="5">
        <v>0.23</v>
      </c>
      <c r="G29" s="2">
        <f t="shared" si="0"/>
        <v>0</v>
      </c>
      <c r="H29" s="2">
        <f t="shared" si="1"/>
        <v>0</v>
      </c>
      <c r="I29" s="2">
        <f t="shared" si="2"/>
        <v>0</v>
      </c>
    </row>
    <row r="30" spans="1:9" ht="45" x14ac:dyDescent="0.25">
      <c r="A30" s="6" t="s">
        <v>40</v>
      </c>
      <c r="B30" s="6" t="str">
        <f>VLOOKUP(A30,[1]Arkusz4!$A$5:$C$155,3,)</f>
        <v>Demontaż, przewóz i montaż odłowni przenośnej w nowym miejscu wraz z zabezpieczeniem dołu-1szt.</v>
      </c>
      <c r="C30" s="6" t="s">
        <v>16</v>
      </c>
      <c r="D30" s="6">
        <v>1</v>
      </c>
      <c r="E30" s="3"/>
      <c r="F30" s="5">
        <v>0.23</v>
      </c>
      <c r="G30" s="2">
        <f t="shared" si="0"/>
        <v>0</v>
      </c>
      <c r="H30" s="2">
        <f t="shared" si="1"/>
        <v>0</v>
      </c>
      <c r="I30" s="2">
        <f t="shared" si="2"/>
        <v>0</v>
      </c>
    </row>
    <row r="31" spans="1:9" x14ac:dyDescent="0.25">
      <c r="A31" s="6" t="s">
        <v>41</v>
      </c>
      <c r="B31" s="6" t="str">
        <f>VLOOKUP(A31,[1]Arkusz4!$A$5:$C$155,3,)</f>
        <v>czyszczenie szlifierką urządzeń</v>
      </c>
      <c r="C31" s="6" t="s">
        <v>14</v>
      </c>
      <c r="D31" s="6">
        <v>115</v>
      </c>
      <c r="E31" s="3"/>
      <c r="F31" s="5">
        <v>0.23</v>
      </c>
      <c r="G31" s="2">
        <f t="shared" si="0"/>
        <v>0</v>
      </c>
      <c r="H31" s="2">
        <f t="shared" si="1"/>
        <v>0</v>
      </c>
      <c r="I31" s="2">
        <f t="shared" si="2"/>
        <v>0</v>
      </c>
    </row>
    <row r="32" spans="1:9" ht="30" x14ac:dyDescent="0.25">
      <c r="A32" s="6" t="s">
        <v>42</v>
      </c>
      <c r="B32" s="6" t="str">
        <f>VLOOKUP(A32,[1]Arkusz4!$A$5:$C$155,3,)</f>
        <v>wymiana słupków - trasa biegowa Db.190x14x14 cm</v>
      </c>
      <c r="C32" s="6" t="s">
        <v>16</v>
      </c>
      <c r="D32" s="6">
        <v>5</v>
      </c>
      <c r="E32" s="3"/>
      <c r="F32" s="5">
        <v>0.23</v>
      </c>
      <c r="G32" s="2">
        <f t="shared" si="0"/>
        <v>0</v>
      </c>
      <c r="H32" s="2">
        <f t="shared" si="1"/>
        <v>0</v>
      </c>
      <c r="I32" s="2">
        <f t="shared" si="2"/>
        <v>0</v>
      </c>
    </row>
    <row r="33" spans="1:9" x14ac:dyDescent="0.25">
      <c r="A33" s="6" t="s">
        <v>43</v>
      </c>
      <c r="B33" s="6" t="str">
        <f>VLOOKUP(A33,[1]Arkusz4!$A$5:$C$155,3,)</f>
        <v>wymiana tablic - trasa biegowa Db17x22x2,4 cm</v>
      </c>
      <c r="C33" s="6" t="s">
        <v>16</v>
      </c>
      <c r="D33" s="6">
        <v>5</v>
      </c>
      <c r="E33" s="3"/>
      <c r="F33" s="5">
        <v>0.23</v>
      </c>
      <c r="G33" s="2">
        <f t="shared" si="0"/>
        <v>0</v>
      </c>
      <c r="H33" s="2">
        <f t="shared" si="1"/>
        <v>0</v>
      </c>
      <c r="I33" s="2">
        <f t="shared" si="2"/>
        <v>0</v>
      </c>
    </row>
    <row r="34" spans="1:9" x14ac:dyDescent="0.25">
      <c r="A34" s="6" t="s">
        <v>44</v>
      </c>
      <c r="B34" s="6" t="str">
        <f>VLOOKUP(A34,[1]Arkusz4!$A$5:$C$155,3,)</f>
        <v>wymiana blatu ławy</v>
      </c>
      <c r="C34" s="6" t="s">
        <v>16</v>
      </c>
      <c r="D34" s="6">
        <v>46</v>
      </c>
      <c r="E34" s="3"/>
      <c r="F34" s="5">
        <v>0.23</v>
      </c>
      <c r="G34" s="2">
        <f t="shared" si="0"/>
        <v>0</v>
      </c>
      <c r="H34" s="2">
        <f t="shared" si="1"/>
        <v>0</v>
      </c>
      <c r="I34" s="2">
        <f t="shared" si="2"/>
        <v>0</v>
      </c>
    </row>
    <row r="35" spans="1:9" x14ac:dyDescent="0.25">
      <c r="A35" s="6" t="s">
        <v>45</v>
      </c>
      <c r="B35" s="6" t="str">
        <f>VLOOKUP(A35,[1]Arkusz4!$A$5:$C$155,3,)</f>
        <v>wymiana nogi ławy</v>
      </c>
      <c r="C35" s="6" t="s">
        <v>16</v>
      </c>
      <c r="D35" s="6">
        <v>89</v>
      </c>
      <c r="E35" s="3"/>
      <c r="F35" s="5">
        <v>0.23</v>
      </c>
      <c r="G35" s="2">
        <f t="shared" si="0"/>
        <v>0</v>
      </c>
      <c r="H35" s="2">
        <f t="shared" si="1"/>
        <v>0</v>
      </c>
      <c r="I35" s="2">
        <f t="shared" si="2"/>
        <v>0</v>
      </c>
    </row>
    <row r="36" spans="1:9" x14ac:dyDescent="0.25">
      <c r="A36" s="6" t="s">
        <v>46</v>
      </c>
      <c r="B36" s="6" t="str">
        <f>VLOOKUP(A36,[1]Arkusz4!$A$5:$C$155,3,)</f>
        <v>wymiana poprzeczki nóg ławy</v>
      </c>
      <c r="C36" s="6" t="s">
        <v>16</v>
      </c>
      <c r="D36" s="6">
        <v>12</v>
      </c>
      <c r="E36" s="3"/>
      <c r="F36" s="5">
        <v>0.23</v>
      </c>
      <c r="G36" s="2">
        <f t="shared" si="0"/>
        <v>0</v>
      </c>
      <c r="H36" s="2">
        <f t="shared" si="1"/>
        <v>0</v>
      </c>
      <c r="I36" s="2">
        <f t="shared" si="2"/>
        <v>0</v>
      </c>
    </row>
    <row r="37" spans="1:9" ht="30" x14ac:dyDescent="0.25">
      <c r="A37" s="6" t="s">
        <v>47</v>
      </c>
      <c r="B37" s="6" t="str">
        <f>VLOOKUP(A37,[1]Arkusz4!$A$5:$C$155,3,)</f>
        <v>wymiana oparcia bal z drewna liściastego 15x15,2,5m</v>
      </c>
      <c r="C37" s="6" t="s">
        <v>16</v>
      </c>
      <c r="D37" s="6">
        <v>11</v>
      </c>
      <c r="E37" s="3"/>
      <c r="F37" s="5">
        <v>0.23</v>
      </c>
      <c r="G37" s="2">
        <f t="shared" si="0"/>
        <v>0</v>
      </c>
      <c r="H37" s="2">
        <f t="shared" si="1"/>
        <v>0</v>
      </c>
      <c r="I37" s="2">
        <f t="shared" si="2"/>
        <v>0</v>
      </c>
    </row>
    <row r="38" spans="1:9" ht="30" x14ac:dyDescent="0.25">
      <c r="A38" s="6" t="s">
        <v>48</v>
      </c>
      <c r="B38" s="6" t="str">
        <f>VLOOKUP(A38,[1]Arkusz4!$A$5:$C$155,3,)</f>
        <v>wymiana deski poszycia pomalowanej iglastej gr. 70mm</v>
      </c>
      <c r="C38" s="6" t="s">
        <v>14</v>
      </c>
      <c r="D38" s="6">
        <v>10</v>
      </c>
      <c r="E38" s="3"/>
      <c r="F38" s="5">
        <v>0.23</v>
      </c>
      <c r="G38" s="2">
        <f t="shared" si="0"/>
        <v>0</v>
      </c>
      <c r="H38" s="2">
        <f t="shared" si="1"/>
        <v>0</v>
      </c>
      <c r="I38" s="2">
        <f t="shared" si="2"/>
        <v>0</v>
      </c>
    </row>
    <row r="39" spans="1:9" ht="30" x14ac:dyDescent="0.25">
      <c r="A39" s="6" t="s">
        <v>49</v>
      </c>
      <c r="B39" s="6" t="str">
        <f>VLOOKUP(A39,[1]Arkusz4!$A$5:$C$155,3,)</f>
        <v>wymiana deski poszycia pomalowanej dąb gr 40mm</v>
      </c>
      <c r="C39" s="6" t="s">
        <v>14</v>
      </c>
      <c r="D39" s="6">
        <v>9</v>
      </c>
      <c r="E39" s="3"/>
      <c r="F39" s="5">
        <v>0.23</v>
      </c>
      <c r="G39" s="2">
        <f t="shared" si="0"/>
        <v>0</v>
      </c>
      <c r="H39" s="2">
        <f t="shared" si="1"/>
        <v>0</v>
      </c>
      <c r="I39" s="2">
        <f t="shared" si="2"/>
        <v>0</v>
      </c>
    </row>
    <row r="40" spans="1:9" x14ac:dyDescent="0.25">
      <c r="A40" s="6" t="s">
        <v>50</v>
      </c>
      <c r="B40" s="6" t="str">
        <f>VLOOKUP(A40,[1]Arkusz4!$A$5:$C$155,3,)</f>
        <v>wymiana legara pomalowanego dąb śr. 12-15 cm</v>
      </c>
      <c r="C40" s="6" t="s">
        <v>32</v>
      </c>
      <c r="D40" s="6">
        <v>12</v>
      </c>
      <c r="E40" s="3"/>
      <c r="F40" s="5">
        <v>0.23</v>
      </c>
      <c r="G40" s="2">
        <f t="shared" si="0"/>
        <v>0</v>
      </c>
      <c r="H40" s="2">
        <f t="shared" si="1"/>
        <v>0</v>
      </c>
      <c r="I40" s="2">
        <f t="shared" si="2"/>
        <v>0</v>
      </c>
    </row>
    <row r="41" spans="1:9" x14ac:dyDescent="0.25">
      <c r="A41" s="6" t="s">
        <v>51</v>
      </c>
      <c r="B41" s="6" t="str">
        <f>VLOOKUP(A41,[1]Arkusz4!$A$5:$C$155,3,)</f>
        <v>wymiana słupa pomostu dąb śr. &gt;15cm</v>
      </c>
      <c r="C41" s="6" t="s">
        <v>16</v>
      </c>
      <c r="D41" s="6">
        <v>10</v>
      </c>
      <c r="E41" s="3"/>
      <c r="F41" s="5">
        <v>0.23</v>
      </c>
      <c r="G41" s="2">
        <f t="shared" si="0"/>
        <v>0</v>
      </c>
      <c r="H41" s="2">
        <f t="shared" si="1"/>
        <v>0</v>
      </c>
      <c r="I41" s="2">
        <f t="shared" si="2"/>
        <v>0</v>
      </c>
    </row>
    <row r="42" spans="1:9" x14ac:dyDescent="0.25">
      <c r="A42" s="6" t="s">
        <v>52</v>
      </c>
      <c r="B42" s="6" t="str">
        <f>VLOOKUP(A42,[1]Arkusz4!$A$5:$C$155,3,)</f>
        <v>wymiana poręczy kładki, dąb śr. 7-10 cm</v>
      </c>
      <c r="C42" s="6" t="s">
        <v>32</v>
      </c>
      <c r="D42" s="6">
        <v>14</v>
      </c>
      <c r="E42" s="3"/>
      <c r="F42" s="5">
        <v>0.23</v>
      </c>
      <c r="G42" s="2">
        <f t="shared" si="0"/>
        <v>0</v>
      </c>
      <c r="H42" s="2">
        <f t="shared" si="1"/>
        <v>0</v>
      </c>
      <c r="I42" s="2">
        <f t="shared" si="2"/>
        <v>0</v>
      </c>
    </row>
    <row r="43" spans="1:9" x14ac:dyDescent="0.25">
      <c r="A43" s="6" t="s">
        <v>53</v>
      </c>
      <c r="B43" s="6" t="str">
        <f>VLOOKUP(A43,[1]Arkusz4!$A$5:$C$155,3,)</f>
        <v>wymiana słupków pod poręcz dąb, śr. 10-12 cm</v>
      </c>
      <c r="C43" s="6" t="s">
        <v>16</v>
      </c>
      <c r="D43" s="6">
        <v>15</v>
      </c>
      <c r="E43" s="3"/>
      <c r="F43" s="5">
        <v>0.23</v>
      </c>
      <c r="G43" s="2">
        <f t="shared" si="0"/>
        <v>0</v>
      </c>
      <c r="H43" s="2">
        <f t="shared" si="1"/>
        <v>0</v>
      </c>
      <c r="I43" s="2">
        <f t="shared" si="2"/>
        <v>0</v>
      </c>
    </row>
    <row r="44" spans="1:9" ht="45" x14ac:dyDescent="0.25">
      <c r="A44" s="6" t="s">
        <v>54</v>
      </c>
      <c r="B44" s="6" t="str">
        <f>VLOOKUP(A44,[1]Arkusz4!$A$5:$C$155,3,)</f>
        <v>Naprawa odłowni stałej i przenośnej-wymiana drobnych elementów metalowych takich jak śruby, nity -10 szt.</v>
      </c>
      <c r="C44" s="6" t="s">
        <v>35</v>
      </c>
      <c r="D44" s="6">
        <v>8</v>
      </c>
      <c r="E44" s="3"/>
      <c r="F44" s="5">
        <v>0.23</v>
      </c>
      <c r="G44" s="2">
        <f t="shared" si="0"/>
        <v>0</v>
      </c>
      <c r="H44" s="2">
        <f t="shared" si="1"/>
        <v>0</v>
      </c>
      <c r="I44" s="2">
        <f t="shared" si="2"/>
        <v>0</v>
      </c>
    </row>
    <row r="45" spans="1:9" ht="30" x14ac:dyDescent="0.25">
      <c r="A45" s="6" t="s">
        <v>55</v>
      </c>
      <c r="B45" s="6" t="str">
        <f>VLOOKUP(A45,[1]Arkusz4!$A$5:$C$155,3,)</f>
        <v>Wymiana rygla odłowni stałej, Db średnica 6x12 cm, długość 2,1 - 2,6m - 1szt</v>
      </c>
      <c r="C45" s="6" t="s">
        <v>16</v>
      </c>
      <c r="D45" s="6">
        <v>1</v>
      </c>
      <c r="E45" s="3"/>
      <c r="F45" s="5">
        <v>0.23</v>
      </c>
      <c r="G45" s="2">
        <f t="shared" si="0"/>
        <v>0</v>
      </c>
      <c r="H45" s="2">
        <f t="shared" si="1"/>
        <v>0</v>
      </c>
      <c r="I45" s="2">
        <f t="shared" si="2"/>
        <v>0</v>
      </c>
    </row>
    <row r="46" spans="1:9" ht="30" x14ac:dyDescent="0.25">
      <c r="A46" s="6" t="s">
        <v>56</v>
      </c>
      <c r="B46" s="6" t="str">
        <f>VLOOKUP(A46,[1]Arkusz4!$A$5:$C$155,3,)</f>
        <v>Wymiana deski Db, grubość 3,2 cm, długość 3mb - 1m2</v>
      </c>
      <c r="C46" s="6" t="s">
        <v>14</v>
      </c>
      <c r="D46" s="6">
        <v>2</v>
      </c>
      <c r="E46" s="3"/>
      <c r="F46" s="5">
        <v>0.23</v>
      </c>
      <c r="G46" s="2">
        <f t="shared" si="0"/>
        <v>0</v>
      </c>
      <c r="H46" s="2">
        <f t="shared" si="1"/>
        <v>0</v>
      </c>
      <c r="I46" s="2">
        <f t="shared" si="2"/>
        <v>0</v>
      </c>
    </row>
    <row r="47" spans="1:9" ht="30" x14ac:dyDescent="0.25">
      <c r="A47" s="6" t="s">
        <v>57</v>
      </c>
      <c r="B47" s="6" t="str">
        <f>VLOOKUP(A47,[1]Arkusz4!$A$5:$C$155,3,)</f>
        <v>Wymiana deski Db, grubość 5 cm, długość 3mb - 1m2</v>
      </c>
      <c r="C47" s="6" t="s">
        <v>14</v>
      </c>
      <c r="D47" s="6">
        <v>1</v>
      </c>
      <c r="E47" s="3"/>
      <c r="F47" s="5">
        <v>0.23</v>
      </c>
      <c r="G47" s="2">
        <f t="shared" si="0"/>
        <v>0</v>
      </c>
      <c r="H47" s="2">
        <f t="shared" si="1"/>
        <v>0</v>
      </c>
      <c r="I47" s="2">
        <f t="shared" si="2"/>
        <v>0</v>
      </c>
    </row>
    <row r="48" spans="1:9" ht="30" x14ac:dyDescent="0.25">
      <c r="A48" s="6" t="s">
        <v>58</v>
      </c>
      <c r="B48" s="6" t="str">
        <f>VLOOKUP(A48,[1]Arkusz4!$A$5:$C$155,3,)</f>
        <v>Wymiana sklejki w ścianie odłowni przenośnej, grubość: 15mm wodoodporna - 1m2</v>
      </c>
      <c r="C48" s="6" t="s">
        <v>14</v>
      </c>
      <c r="D48" s="6">
        <v>13</v>
      </c>
      <c r="E48" s="3"/>
      <c r="F48" s="5">
        <v>0.23</v>
      </c>
      <c r="G48" s="2">
        <f t="shared" si="0"/>
        <v>0</v>
      </c>
      <c r="H48" s="2">
        <f t="shared" si="1"/>
        <v>0</v>
      </c>
      <c r="I48" s="2">
        <f t="shared" si="2"/>
        <v>0</v>
      </c>
    </row>
    <row r="49" spans="1:9" x14ac:dyDescent="0.25">
      <c r="A49" s="6" t="s">
        <v>59</v>
      </c>
      <c r="B49" s="6" t="str">
        <f>VLOOKUP(A49,[1]Arkusz4!$A$5:$C$155,3,)</f>
        <v>Wymiana wypory odłowni przenośnej - 1 szt.</v>
      </c>
      <c r="C49" s="6" t="s">
        <v>16</v>
      </c>
      <c r="D49" s="6">
        <v>2</v>
      </c>
      <c r="E49" s="3"/>
      <c r="F49" s="5">
        <v>0.23</v>
      </c>
      <c r="G49" s="2">
        <f t="shared" si="0"/>
        <v>0</v>
      </c>
      <c r="H49" s="2">
        <f t="shared" si="1"/>
        <v>0</v>
      </c>
      <c r="I49" s="2">
        <f t="shared" si="2"/>
        <v>0</v>
      </c>
    </row>
    <row r="50" spans="1:9" ht="30" x14ac:dyDescent="0.25">
      <c r="A50" s="6" t="s">
        <v>60</v>
      </c>
      <c r="B50" s="6" t="str">
        <f>VLOOKUP(A50,[1]Arkusz4!$A$5:$C$155,3,)</f>
        <v>Wymiana śruby wypory odłowni przenośnej - 1 szt.</v>
      </c>
      <c r="C50" s="6" t="s">
        <v>16</v>
      </c>
      <c r="D50" s="6">
        <v>1</v>
      </c>
      <c r="E50" s="3"/>
      <c r="F50" s="5">
        <v>0.23</v>
      </c>
      <c r="G50" s="2">
        <f t="shared" si="0"/>
        <v>0</v>
      </c>
      <c r="H50" s="2">
        <f t="shared" si="1"/>
        <v>0</v>
      </c>
      <c r="I50" s="2">
        <f t="shared" si="2"/>
        <v>0</v>
      </c>
    </row>
    <row r="51" spans="1:9" ht="45" x14ac:dyDescent="0.25">
      <c r="A51" s="6" t="s">
        <v>61</v>
      </c>
      <c r="B51" s="6" t="str">
        <f>VLOOKUP(A51,[1]Arkusz4!$A$5:$C$155,3,)</f>
        <v>Wymiana rygla odłowni przenośnej - metalowy profil o średnicy 40 x 40 mm, długość 2-2,5mb - 1szt.</v>
      </c>
      <c r="C51" s="6" t="s">
        <v>16</v>
      </c>
      <c r="D51" s="6">
        <v>1</v>
      </c>
      <c r="E51" s="3"/>
      <c r="F51" s="5">
        <v>0.23</v>
      </c>
      <c r="G51" s="2">
        <f t="shared" si="0"/>
        <v>0</v>
      </c>
      <c r="H51" s="2">
        <f t="shared" si="1"/>
        <v>0</v>
      </c>
      <c r="I51" s="2">
        <f t="shared" si="2"/>
        <v>0</v>
      </c>
    </row>
    <row r="52" spans="1:9" ht="45" x14ac:dyDescent="0.25">
      <c r="A52" s="6" t="s">
        <v>62</v>
      </c>
      <c r="B52" s="6" t="str">
        <f>VLOOKUP(A52,[1]Arkusz4!$A$5:$C$155,3,)</f>
        <v>Wymiana rygla łączącego ściany w odłowni przenośnej - metalowa rura 3/4 cala, dł. 50-60 cm z tuleją i podkładkami - 1szt.</v>
      </c>
      <c r="C52" s="6" t="s">
        <v>16</v>
      </c>
      <c r="D52" s="6">
        <v>1</v>
      </c>
      <c r="E52" s="3"/>
      <c r="F52" s="5">
        <v>0.23</v>
      </c>
      <c r="G52" s="2">
        <f t="shared" si="0"/>
        <v>0</v>
      </c>
      <c r="H52" s="2">
        <f t="shared" si="1"/>
        <v>0</v>
      </c>
      <c r="I52" s="2">
        <f t="shared" si="2"/>
        <v>0</v>
      </c>
    </row>
    <row r="53" spans="1:9" ht="30" x14ac:dyDescent="0.25">
      <c r="A53" s="6" t="s">
        <v>63</v>
      </c>
      <c r="B53" s="6" t="str">
        <f>VLOOKUP(A53,[1]Arkusz4!$A$5:$C$155,3,)</f>
        <v>Wymiana płaskownika stalowego w odłowni przenośnej - 40 mm x 2-3mm  - 1mb.</v>
      </c>
      <c r="C53" s="6" t="s">
        <v>32</v>
      </c>
      <c r="D53" s="6">
        <v>1</v>
      </c>
      <c r="E53" s="3"/>
      <c r="F53" s="5">
        <v>0.23</v>
      </c>
      <c r="G53" s="2">
        <f t="shared" si="0"/>
        <v>0</v>
      </c>
      <c r="H53" s="2">
        <f t="shared" si="1"/>
        <v>0</v>
      </c>
      <c r="I53" s="2">
        <f t="shared" si="2"/>
        <v>0</v>
      </c>
    </row>
    <row r="54" spans="1:9" ht="30" x14ac:dyDescent="0.25">
      <c r="A54" s="6" t="s">
        <v>64</v>
      </c>
      <c r="B54" s="6" t="str">
        <f>VLOOKUP(A54,[1]Arkusz4!$A$5:$C$155,3,)</f>
        <v>Wymiana deski iglastej, grubość 3,2cm, długość 3mb - 1m2</v>
      </c>
      <c r="C54" s="6" t="s">
        <v>14</v>
      </c>
      <c r="D54" s="6">
        <v>12</v>
      </c>
      <c r="E54" s="3"/>
      <c r="F54" s="5">
        <v>0.23</v>
      </c>
      <c r="G54" s="2">
        <f t="shared" si="0"/>
        <v>0</v>
      </c>
      <c r="H54" s="2">
        <f t="shared" si="1"/>
        <v>0</v>
      </c>
      <c r="I54" s="2">
        <f t="shared" si="2"/>
        <v>0</v>
      </c>
    </row>
    <row r="55" spans="1:9" ht="45" x14ac:dyDescent="0.25">
      <c r="A55" s="6" t="s">
        <v>65</v>
      </c>
      <c r="B55" s="6" t="str">
        <f>VLOOKUP(A55,[1]Arkusz4!$A$5:$C$155,3,)</f>
        <v>Wymiana ziemi w boksach i odłowniach przy Ośrodku Rehabilitacji Zwierząt (piasek rzeczny +kruszywo łamane 31,5-63 mm) - 1 m3</v>
      </c>
      <c r="C55" s="6" t="s">
        <v>66</v>
      </c>
      <c r="D55" s="6">
        <v>2</v>
      </c>
      <c r="E55" s="3"/>
      <c r="F55" s="5">
        <v>0.23</v>
      </c>
      <c r="G55" s="2">
        <f t="shared" si="0"/>
        <v>0</v>
      </c>
      <c r="H55" s="2">
        <f t="shared" si="1"/>
        <v>0</v>
      </c>
      <c r="I55" s="2">
        <f t="shared" si="2"/>
        <v>0</v>
      </c>
    </row>
    <row r="56" spans="1:9" ht="30" x14ac:dyDescent="0.25">
      <c r="A56" s="6" t="s">
        <v>67</v>
      </c>
      <c r="B56" s="6" t="str">
        <f>VLOOKUP(A56,[1]Arkusz4!$A$5:$C$155,3,)</f>
        <v>Wymiana kątownika w odłowni stałej, 40 x 40 mm, grubość 4mm - 1mb</v>
      </c>
      <c r="C56" s="6" t="s">
        <v>32</v>
      </c>
      <c r="D56" s="6">
        <v>1</v>
      </c>
      <c r="E56" s="3"/>
      <c r="F56" s="5">
        <v>0.23</v>
      </c>
      <c r="G56" s="2">
        <f t="shared" si="0"/>
        <v>0</v>
      </c>
      <c r="H56" s="2">
        <f t="shared" si="1"/>
        <v>0</v>
      </c>
      <c r="I56" s="2">
        <f t="shared" si="2"/>
        <v>0</v>
      </c>
    </row>
    <row r="57" spans="1:9" ht="30" x14ac:dyDescent="0.25">
      <c r="A57" s="6" t="s">
        <v>68</v>
      </c>
      <c r="B57" s="6" t="str">
        <f>VLOOKUP(A57,[1]Arkusz4!$A$5:$C$155,3,)</f>
        <v>Wymiana półwałka iglastego, odłownia stała, średnica 14cm (±10%) o długości  &gt; 2mb - 1szt</v>
      </c>
      <c r="C57" s="6" t="s">
        <v>16</v>
      </c>
      <c r="D57" s="6">
        <v>22</v>
      </c>
      <c r="E57" s="3"/>
      <c r="F57" s="5">
        <v>0.23</v>
      </c>
      <c r="G57" s="2">
        <f t="shared" si="0"/>
        <v>0</v>
      </c>
      <c r="H57" s="2">
        <f t="shared" si="1"/>
        <v>0</v>
      </c>
      <c r="I57" s="2">
        <f t="shared" si="2"/>
        <v>0</v>
      </c>
    </row>
    <row r="58" spans="1:9" ht="30" x14ac:dyDescent="0.25">
      <c r="A58" s="6" t="s">
        <v>69</v>
      </c>
      <c r="B58" s="6" t="str">
        <f>VLOOKUP(A58,[1]Arkusz4!$A$5:$C$155,3,)</f>
        <v>Wymiana siatki, odłownia stała, oczko o średnicy: 65 mm, grubość drutu: 4 mm - 1m2</v>
      </c>
      <c r="C58" s="6" t="s">
        <v>14</v>
      </c>
      <c r="D58" s="6">
        <v>3</v>
      </c>
      <c r="E58" s="3"/>
      <c r="F58" s="5">
        <v>0.23</v>
      </c>
      <c r="G58" s="2">
        <f t="shared" si="0"/>
        <v>0</v>
      </c>
      <c r="H58" s="2">
        <f t="shared" si="1"/>
        <v>0</v>
      </c>
      <c r="I58" s="2">
        <f t="shared" si="2"/>
        <v>0</v>
      </c>
    </row>
    <row r="59" spans="1:9" ht="30" x14ac:dyDescent="0.25">
      <c r="A59" s="6" t="s">
        <v>70</v>
      </c>
      <c r="B59" s="6" t="str">
        <f>VLOOKUP(A59,[1]Arkusz4!$A$5:$C$155,3,)</f>
        <v>Wymiana słupa dębowego w odłowni stałej, średnica 17-20cm, długość 3mb - 1szt</v>
      </c>
      <c r="C59" s="6" t="s">
        <v>16</v>
      </c>
      <c r="D59" s="6">
        <v>3</v>
      </c>
      <c r="E59" s="3"/>
      <c r="F59" s="5">
        <v>0.23</v>
      </c>
      <c r="G59" s="2">
        <f t="shared" si="0"/>
        <v>0</v>
      </c>
      <c r="H59" s="2">
        <f t="shared" si="1"/>
        <v>0</v>
      </c>
      <c r="I59" s="2">
        <f t="shared" si="2"/>
        <v>0</v>
      </c>
    </row>
    <row r="60" spans="1:9" x14ac:dyDescent="0.25">
      <c r="A60" s="6" t="s">
        <v>71</v>
      </c>
      <c r="B60" s="6" t="str">
        <f>VLOOKUP(A60,[1]Arkusz4!$A$5:$C$155,3,)</f>
        <v>Odłownia stała i przenośna - wymiana linki - 1mb</v>
      </c>
      <c r="C60" s="6" t="s">
        <v>32</v>
      </c>
      <c r="D60" s="6">
        <v>15</v>
      </c>
      <c r="E60" s="3"/>
      <c r="F60" s="5">
        <v>0.23</v>
      </c>
      <c r="G60" s="2">
        <f t="shared" si="0"/>
        <v>0</v>
      </c>
      <c r="H60" s="2">
        <f t="shared" si="1"/>
        <v>0</v>
      </c>
      <c r="I60" s="2">
        <f t="shared" si="2"/>
        <v>0</v>
      </c>
    </row>
    <row r="61" spans="1:9" x14ac:dyDescent="0.25">
      <c r="A61" s="6" t="s">
        <v>72</v>
      </c>
      <c r="B61" s="6" t="str">
        <f>VLOOKUP(A61,[1]Arkusz4!$A$5:$C$155,3,)</f>
        <v>wymiana żerdzi ogrodzenia śr. 7-9 cm, dł. 4m</v>
      </c>
      <c r="C61" s="6" t="s">
        <v>16</v>
      </c>
      <c r="D61" s="6">
        <v>5</v>
      </c>
      <c r="E61" s="3"/>
      <c r="F61" s="5">
        <v>0.23</v>
      </c>
      <c r="G61" s="2">
        <f t="shared" si="0"/>
        <v>0</v>
      </c>
      <c r="H61" s="2">
        <f t="shared" si="1"/>
        <v>0</v>
      </c>
      <c r="I61" s="2">
        <f t="shared" si="2"/>
        <v>0</v>
      </c>
    </row>
    <row r="62" spans="1:9" x14ac:dyDescent="0.25">
      <c r="A62" s="6" t="s">
        <v>73</v>
      </c>
      <c r="B62" s="6" t="str">
        <f>VLOOKUP(A62,[1]Arkusz4!$A$5:$C$155,3,)</f>
        <v>wymiana żerdzi ogrodzenia śr. 10-12 cm, dł. 4m</v>
      </c>
      <c r="C62" s="6" t="s">
        <v>16</v>
      </c>
      <c r="D62" s="6">
        <v>65</v>
      </c>
      <c r="E62" s="3"/>
      <c r="F62" s="5">
        <v>0.23</v>
      </c>
      <c r="G62" s="2">
        <f t="shared" si="0"/>
        <v>0</v>
      </c>
      <c r="H62" s="2">
        <f t="shared" si="1"/>
        <v>0</v>
      </c>
      <c r="I62" s="2">
        <f t="shared" si="2"/>
        <v>0</v>
      </c>
    </row>
    <row r="63" spans="1:9" x14ac:dyDescent="0.25">
      <c r="A63" s="6" t="s">
        <v>74</v>
      </c>
      <c r="B63" s="6" t="str">
        <f>VLOOKUP(A63,[1]Arkusz4!$A$5:$C$155,3,)</f>
        <v>wymiana żerdzi ogrodzenia śr. 13-15 cm, dł. 4m</v>
      </c>
      <c r="C63" s="6" t="s">
        <v>16</v>
      </c>
      <c r="D63" s="6">
        <v>55</v>
      </c>
      <c r="E63" s="3"/>
      <c r="F63" s="5">
        <v>0.23</v>
      </c>
      <c r="G63" s="2">
        <f t="shared" si="0"/>
        <v>0</v>
      </c>
      <c r="H63" s="2">
        <f t="shared" si="1"/>
        <v>0</v>
      </c>
      <c r="I63" s="2">
        <f t="shared" si="2"/>
        <v>0</v>
      </c>
    </row>
    <row r="64" spans="1:9" ht="30" x14ac:dyDescent="0.25">
      <c r="A64" s="6" t="s">
        <v>75</v>
      </c>
      <c r="B64" s="6" t="str">
        <f>VLOOKUP(A64,[1]Arkusz4!$A$5:$C$155,3,)</f>
        <v>wymiana żerdzi ogrodzenia starego śr. 9-11cm; dł. 2,5-3,5m</v>
      </c>
      <c r="C64" s="6" t="s">
        <v>16</v>
      </c>
      <c r="D64" s="6">
        <v>5</v>
      </c>
      <c r="E64" s="3"/>
      <c r="F64" s="5">
        <v>0.23</v>
      </c>
      <c r="G64" s="2">
        <f t="shared" si="0"/>
        <v>0</v>
      </c>
      <c r="H64" s="2">
        <f t="shared" si="1"/>
        <v>0</v>
      </c>
      <c r="I64" s="2">
        <f t="shared" si="2"/>
        <v>0</v>
      </c>
    </row>
    <row r="65" spans="1:9" ht="30" x14ac:dyDescent="0.25">
      <c r="A65" s="6" t="s">
        <v>76</v>
      </c>
      <c r="B65" s="6" t="str">
        <f>VLOOKUP(A65,[1]Arkusz4!$A$5:$C$155,3,)</f>
        <v>wymiana słupków ogrodzenia śr. 8-12 cm, dł. 2-2,5m</v>
      </c>
      <c r="C65" s="6" t="s">
        <v>16</v>
      </c>
      <c r="D65" s="6">
        <v>5</v>
      </c>
      <c r="E65" s="3"/>
      <c r="F65" s="5">
        <v>0.23</v>
      </c>
      <c r="G65" s="2">
        <f t="shared" si="0"/>
        <v>0</v>
      </c>
      <c r="H65" s="2">
        <f t="shared" si="1"/>
        <v>0</v>
      </c>
      <c r="I65" s="2">
        <f t="shared" si="2"/>
        <v>0</v>
      </c>
    </row>
    <row r="66" spans="1:9" ht="30" x14ac:dyDescent="0.25">
      <c r="A66" s="6" t="s">
        <v>77</v>
      </c>
      <c r="B66" s="6" t="str">
        <f>VLOOKUP(A66,[1]Arkusz4!$A$5:$C$155,3,)</f>
        <v>wymiana słupków ogrodzenia śr. 12-16 cm, dł. 2-2,5m</v>
      </c>
      <c r="C66" s="6" t="s">
        <v>16</v>
      </c>
      <c r="D66" s="6">
        <v>95</v>
      </c>
      <c r="E66" s="3"/>
      <c r="F66" s="5">
        <v>0.23</v>
      </c>
      <c r="G66" s="2">
        <f t="shared" si="0"/>
        <v>0</v>
      </c>
      <c r="H66" s="2">
        <f t="shared" si="1"/>
        <v>0</v>
      </c>
      <c r="I66" s="2">
        <f t="shared" si="2"/>
        <v>0</v>
      </c>
    </row>
    <row r="67" spans="1:9" x14ac:dyDescent="0.25">
      <c r="A67" s="6" t="s">
        <v>78</v>
      </c>
      <c r="B67" s="6" t="str">
        <f>VLOOKUP(A67,[1]Arkusz4!$A$5:$C$155,3,)</f>
        <v>wymiana nakrywy słupka ogrodzenia</v>
      </c>
      <c r="C67" s="6" t="s">
        <v>16</v>
      </c>
      <c r="D67" s="6">
        <v>95</v>
      </c>
      <c r="E67" s="3"/>
      <c r="F67" s="5">
        <v>0.23</v>
      </c>
      <c r="G67" s="2">
        <f t="shared" si="0"/>
        <v>0</v>
      </c>
      <c r="H67" s="2">
        <f t="shared" si="1"/>
        <v>0</v>
      </c>
      <c r="I67" s="2">
        <f t="shared" si="2"/>
        <v>0</v>
      </c>
    </row>
    <row r="68" spans="1:9" x14ac:dyDescent="0.25">
      <c r="A68" s="6" t="s">
        <v>79</v>
      </c>
      <c r="B68" s="6" t="str">
        <f>VLOOKUP(A68,[1]Arkusz4!$A$5:$C$155,3,)</f>
        <v>wymiana piasku w piaskownicy</v>
      </c>
      <c r="C68" s="6" t="s">
        <v>66</v>
      </c>
      <c r="D68" s="6">
        <v>30</v>
      </c>
      <c r="E68" s="3"/>
      <c r="F68" s="5">
        <v>0.23</v>
      </c>
      <c r="G68" s="2">
        <f t="shared" si="0"/>
        <v>0</v>
      </c>
      <c r="H68" s="2">
        <f t="shared" si="1"/>
        <v>0</v>
      </c>
      <c r="I68" s="2">
        <f t="shared" si="2"/>
        <v>0</v>
      </c>
    </row>
    <row r="69" spans="1:9" x14ac:dyDescent="0.25">
      <c r="A69" s="6" t="s">
        <v>80</v>
      </c>
      <c r="B69" s="6" t="str">
        <f>VLOOKUP(A69,[1]Arkusz4!$A$5:$C$155,3,)</f>
        <v>wymiana plansz informacyjnych z materiałem</v>
      </c>
      <c r="C69" s="6" t="s">
        <v>14</v>
      </c>
      <c r="D69" s="6">
        <v>24</v>
      </c>
      <c r="E69" s="3"/>
      <c r="F69" s="5">
        <v>0.23</v>
      </c>
      <c r="G69" s="2">
        <f t="shared" si="0"/>
        <v>0</v>
      </c>
      <c r="H69" s="2">
        <f t="shared" si="1"/>
        <v>0</v>
      </c>
      <c r="I69" s="2">
        <f t="shared" si="2"/>
        <v>0</v>
      </c>
    </row>
    <row r="70" spans="1:9" x14ac:dyDescent="0.25">
      <c r="A70" s="6" t="s">
        <v>81</v>
      </c>
      <c r="B70" s="6" t="str">
        <f>VLOOKUP(A70,[1]Arkusz4!$A$5:$C$155,3,)</f>
        <v>wymiana plansz informacyjnych bez materiału</v>
      </c>
      <c r="C70" s="6" t="s">
        <v>16</v>
      </c>
      <c r="D70" s="6">
        <v>32</v>
      </c>
      <c r="E70" s="3"/>
      <c r="F70" s="5">
        <v>0.23</v>
      </c>
      <c r="G70" s="2">
        <f t="shared" si="0"/>
        <v>0</v>
      </c>
      <c r="H70" s="2">
        <f t="shared" si="1"/>
        <v>0</v>
      </c>
      <c r="I70" s="2">
        <f t="shared" si="2"/>
        <v>0</v>
      </c>
    </row>
    <row r="71" spans="1:9" x14ac:dyDescent="0.25">
      <c r="A71" s="6" t="s">
        <v>82</v>
      </c>
      <c r="B71" s="6" t="str">
        <f>VLOOKUP(A71,[1]Arkusz4!$A$5:$C$155,3,)</f>
        <v>wymiana stopnia schodów dąb 2,5x0,4x0,15 m</v>
      </c>
      <c r="C71" s="6" t="s">
        <v>16</v>
      </c>
      <c r="D71" s="6">
        <v>5</v>
      </c>
      <c r="E71" s="3"/>
      <c r="F71" s="5">
        <v>0.23</v>
      </c>
      <c r="G71" s="2">
        <f t="shared" ref="G71:G134" si="3">ROUND(E71*1.23,2)</f>
        <v>0</v>
      </c>
      <c r="H71" s="2">
        <f t="shared" ref="H71:H134" si="4">ROUND(E71*D71,2)</f>
        <v>0</v>
      </c>
      <c r="I71" s="2">
        <f t="shared" ref="I71:I134" si="5">ROUND(G71*D71,2)</f>
        <v>0</v>
      </c>
    </row>
    <row r="72" spans="1:9" x14ac:dyDescent="0.25">
      <c r="A72" s="6" t="s">
        <v>83</v>
      </c>
      <c r="B72" s="6" t="str">
        <f>VLOOKUP(A72,[1]Arkusz4!$A$5:$C$155,3,)</f>
        <v>wymiana stopnia schodów dąb 2,5x0,3x0,10 m</v>
      </c>
      <c r="C72" s="6" t="s">
        <v>16</v>
      </c>
      <c r="D72" s="6">
        <v>4</v>
      </c>
      <c r="E72" s="3"/>
      <c r="F72" s="5">
        <v>0.23</v>
      </c>
      <c r="G72" s="2">
        <f t="shared" si="3"/>
        <v>0</v>
      </c>
      <c r="H72" s="2">
        <f t="shared" si="4"/>
        <v>0</v>
      </c>
      <c r="I72" s="2">
        <f t="shared" si="5"/>
        <v>0</v>
      </c>
    </row>
    <row r="73" spans="1:9" x14ac:dyDescent="0.25">
      <c r="A73" s="6" t="s">
        <v>84</v>
      </c>
      <c r="B73" s="6" t="str">
        <f>VLOOKUP(A73,[1]Arkusz4!$A$5:$C$155,3,)</f>
        <v>wymiana słupa tablicy śr. 25 cm dł. 3,5-4,5 m</v>
      </c>
      <c r="C73" s="6" t="s">
        <v>16</v>
      </c>
      <c r="D73" s="6">
        <v>18</v>
      </c>
      <c r="E73" s="3"/>
      <c r="F73" s="5">
        <v>0.23</v>
      </c>
      <c r="G73" s="2">
        <f t="shared" si="3"/>
        <v>0</v>
      </c>
      <c r="H73" s="2">
        <f t="shared" si="4"/>
        <v>0</v>
      </c>
      <c r="I73" s="2">
        <f t="shared" si="5"/>
        <v>0</v>
      </c>
    </row>
    <row r="74" spans="1:9" x14ac:dyDescent="0.25">
      <c r="A74" s="6" t="s">
        <v>85</v>
      </c>
      <c r="B74" s="6" t="str">
        <f>VLOOKUP(A74,[1]Arkusz4!$A$5:$C$155,3,)</f>
        <v>wymiana deski na plecach/dachu tablicy</v>
      </c>
      <c r="C74" s="6" t="s">
        <v>14</v>
      </c>
      <c r="D74" s="6">
        <v>27</v>
      </c>
      <c r="E74" s="3"/>
      <c r="F74" s="5">
        <v>0.23</v>
      </c>
      <c r="G74" s="2">
        <f t="shared" si="3"/>
        <v>0</v>
      </c>
      <c r="H74" s="2">
        <f t="shared" si="4"/>
        <v>0</v>
      </c>
      <c r="I74" s="2">
        <f t="shared" si="5"/>
        <v>0</v>
      </c>
    </row>
    <row r="75" spans="1:9" x14ac:dyDescent="0.25">
      <c r="A75" s="6" t="s">
        <v>86</v>
      </c>
      <c r="B75" s="6" t="str">
        <f>VLOOKUP(A75,[1]Arkusz4!$A$5:$C$155,3,)</f>
        <v>wymiana półbalików-stelaża 2 słupki</v>
      </c>
      <c r="C75" s="6" t="s">
        <v>14</v>
      </c>
      <c r="D75" s="6">
        <v>19</v>
      </c>
      <c r="E75" s="3"/>
      <c r="F75" s="5">
        <v>0.23</v>
      </c>
      <c r="G75" s="2">
        <f t="shared" si="3"/>
        <v>0</v>
      </c>
      <c r="H75" s="2">
        <f t="shared" si="4"/>
        <v>0</v>
      </c>
      <c r="I75" s="2">
        <f t="shared" si="5"/>
        <v>0</v>
      </c>
    </row>
    <row r="76" spans="1:9" x14ac:dyDescent="0.25">
      <c r="A76" s="6" t="s">
        <v>87</v>
      </c>
      <c r="B76" s="6" t="str">
        <f>VLOOKUP(A76,[1]Arkusz4!$A$5:$C$155,3,)</f>
        <v>wymiana dachu stelaża 2 słupki</v>
      </c>
      <c r="C76" s="6" t="s">
        <v>14</v>
      </c>
      <c r="D76" s="6">
        <v>35</v>
      </c>
      <c r="E76" s="3"/>
      <c r="F76" s="5">
        <v>0.23</v>
      </c>
      <c r="G76" s="2">
        <f t="shared" si="3"/>
        <v>0</v>
      </c>
      <c r="H76" s="2">
        <f t="shared" si="4"/>
        <v>0</v>
      </c>
      <c r="I76" s="2">
        <f t="shared" si="5"/>
        <v>0</v>
      </c>
    </row>
    <row r="77" spans="1:9" x14ac:dyDescent="0.25">
      <c r="A77" s="6" t="s">
        <v>88</v>
      </c>
      <c r="B77" s="6" t="str">
        <f>VLOOKUP(A77,[1]Arkusz4!$A$5:$C$155,3,)</f>
        <v>wymiana balika dachu stelaża 2 słupki</v>
      </c>
      <c r="C77" s="6" t="s">
        <v>16</v>
      </c>
      <c r="D77" s="6">
        <v>28</v>
      </c>
      <c r="E77" s="3"/>
      <c r="F77" s="5">
        <v>0.23</v>
      </c>
      <c r="G77" s="2">
        <f t="shared" si="3"/>
        <v>0</v>
      </c>
      <c r="H77" s="2">
        <f t="shared" si="4"/>
        <v>0</v>
      </c>
      <c r="I77" s="2">
        <f t="shared" si="5"/>
        <v>0</v>
      </c>
    </row>
    <row r="78" spans="1:9" x14ac:dyDescent="0.25">
      <c r="A78" s="6" t="s">
        <v>89</v>
      </c>
      <c r="B78" s="6" t="str">
        <f>VLOOKUP(A78,[1]Arkusz4!$A$5:$C$155,3,)</f>
        <v>wymiana zastrzału stelaża 2 słupki</v>
      </c>
      <c r="C78" s="6" t="s">
        <v>16</v>
      </c>
      <c r="D78" s="6">
        <v>13</v>
      </c>
      <c r="E78" s="3"/>
      <c r="F78" s="5">
        <v>0.23</v>
      </c>
      <c r="G78" s="2">
        <f t="shared" si="3"/>
        <v>0</v>
      </c>
      <c r="H78" s="2">
        <f t="shared" si="4"/>
        <v>0</v>
      </c>
      <c r="I78" s="2">
        <f t="shared" si="5"/>
        <v>0</v>
      </c>
    </row>
    <row r="79" spans="1:9" ht="30" x14ac:dyDescent="0.25">
      <c r="A79" s="6" t="s">
        <v>90</v>
      </c>
      <c r="B79" s="6" t="str">
        <f>VLOOKUP(A79,[1]Arkusz4!$A$5:$C$155,3,)</f>
        <v>wymiana pojedynczego słupka stelaża dąb śr. 20-25cm, dł. 3,5m</v>
      </c>
      <c r="C79" s="6" t="s">
        <v>16</v>
      </c>
      <c r="D79" s="6">
        <v>11</v>
      </c>
      <c r="E79" s="3"/>
      <c r="F79" s="5">
        <v>0.23</v>
      </c>
      <c r="G79" s="2">
        <f t="shared" si="3"/>
        <v>0</v>
      </c>
      <c r="H79" s="2">
        <f t="shared" si="4"/>
        <v>0</v>
      </c>
      <c r="I79" s="2">
        <f t="shared" si="5"/>
        <v>0</v>
      </c>
    </row>
    <row r="80" spans="1:9" x14ac:dyDescent="0.25">
      <c r="A80" s="6" t="s">
        <v>91</v>
      </c>
      <c r="B80" s="6" t="str">
        <f>VLOOKUP(A80,[1]Arkusz4!$A$5:$C$155,3,)</f>
        <v>wymiana blatu stołu topola 2x0,5x0,15cm</v>
      </c>
      <c r="C80" s="6" t="s">
        <v>16</v>
      </c>
      <c r="D80" s="6">
        <v>17</v>
      </c>
      <c r="E80" s="3"/>
      <c r="F80" s="5">
        <v>0.23</v>
      </c>
      <c r="G80" s="2">
        <f t="shared" si="3"/>
        <v>0</v>
      </c>
      <c r="H80" s="2">
        <f t="shared" si="4"/>
        <v>0</v>
      </c>
      <c r="I80" s="2">
        <f t="shared" si="5"/>
        <v>0</v>
      </c>
    </row>
    <row r="81" spans="1:9" x14ac:dyDescent="0.25">
      <c r="A81" s="6" t="s">
        <v>92</v>
      </c>
      <c r="B81" s="6" t="str">
        <f>VLOOKUP(A81,[1]Arkusz4!$A$5:$C$155,3,)</f>
        <v>wymiana nogi stołu dąb śr. 35cm, dł. 1,5m</v>
      </c>
      <c r="C81" s="6" t="s">
        <v>16</v>
      </c>
      <c r="D81" s="6">
        <v>38</v>
      </c>
      <c r="E81" s="3"/>
      <c r="F81" s="5">
        <v>0.23</v>
      </c>
      <c r="G81" s="2">
        <f t="shared" si="3"/>
        <v>0</v>
      </c>
      <c r="H81" s="2">
        <f t="shared" si="4"/>
        <v>0</v>
      </c>
      <c r="I81" s="2">
        <f t="shared" si="5"/>
        <v>0</v>
      </c>
    </row>
    <row r="82" spans="1:9" x14ac:dyDescent="0.25">
      <c r="A82" s="6" t="s">
        <v>93</v>
      </c>
      <c r="B82" s="6" t="str">
        <f>VLOOKUP(A82,[1]Arkusz4!$A$5:$C$155,3,)</f>
        <v>strzałka kierunkowa Db 130x55x5 napis</v>
      </c>
      <c r="C82" s="6" t="s">
        <v>16</v>
      </c>
      <c r="D82" s="6">
        <v>1</v>
      </c>
      <c r="E82" s="3"/>
      <c r="F82" s="5">
        <v>0.23</v>
      </c>
      <c r="G82" s="2">
        <f t="shared" si="3"/>
        <v>0</v>
      </c>
      <c r="H82" s="2">
        <f t="shared" si="4"/>
        <v>0</v>
      </c>
      <c r="I82" s="2">
        <f t="shared" si="5"/>
        <v>0</v>
      </c>
    </row>
    <row r="83" spans="1:9" x14ac:dyDescent="0.25">
      <c r="A83" s="6" t="s">
        <v>94</v>
      </c>
      <c r="B83" s="6" t="str">
        <f>VLOOKUP(A83,[1]Arkusz4!$A$5:$C$155,3,)</f>
        <v>strzałka kierunkowa Db 130x30x5 napis</v>
      </c>
      <c r="C83" s="6" t="s">
        <v>16</v>
      </c>
      <c r="D83" s="6">
        <v>4</v>
      </c>
      <c r="E83" s="3"/>
      <c r="F83" s="5">
        <v>0.23</v>
      </c>
      <c r="G83" s="2">
        <f t="shared" si="3"/>
        <v>0</v>
      </c>
      <c r="H83" s="2">
        <f t="shared" si="4"/>
        <v>0</v>
      </c>
      <c r="I83" s="2">
        <f t="shared" si="5"/>
        <v>0</v>
      </c>
    </row>
    <row r="84" spans="1:9" x14ac:dyDescent="0.25">
      <c r="A84" s="6" t="s">
        <v>95</v>
      </c>
      <c r="B84" s="6" t="str">
        <f>VLOOKUP(A84,[1]Arkusz4!$A$5:$C$155,3,)</f>
        <v>wymiana deski równoważni</v>
      </c>
      <c r="C84" s="6" t="s">
        <v>16</v>
      </c>
      <c r="D84" s="6">
        <v>3</v>
      </c>
      <c r="E84" s="3"/>
      <c r="F84" s="5">
        <v>0.23</v>
      </c>
      <c r="G84" s="2">
        <f t="shared" si="3"/>
        <v>0</v>
      </c>
      <c r="H84" s="2">
        <f t="shared" si="4"/>
        <v>0</v>
      </c>
      <c r="I84" s="2">
        <f t="shared" si="5"/>
        <v>0</v>
      </c>
    </row>
    <row r="85" spans="1:9" x14ac:dyDescent="0.25">
      <c r="A85" s="6" t="s">
        <v>96</v>
      </c>
      <c r="B85" s="6" t="str">
        <f>VLOOKUP(A85,[1]Arkusz4!$A$5:$C$155,3,)</f>
        <v>wymiana rury stalowej śr. 6cm, gr. 3mm</v>
      </c>
      <c r="C85" s="6" t="s">
        <v>32</v>
      </c>
      <c r="D85" s="6">
        <v>12</v>
      </c>
      <c r="E85" s="3"/>
      <c r="F85" s="5">
        <v>0.23</v>
      </c>
      <c r="G85" s="2">
        <f t="shared" si="3"/>
        <v>0</v>
      </c>
      <c r="H85" s="2">
        <f t="shared" si="4"/>
        <v>0</v>
      </c>
      <c r="I85" s="2">
        <f t="shared" si="5"/>
        <v>0</v>
      </c>
    </row>
    <row r="86" spans="1:9" x14ac:dyDescent="0.25">
      <c r="A86" s="6" t="s">
        <v>97</v>
      </c>
      <c r="B86" s="6" t="str">
        <f>VLOOKUP(A86,[1]Arkusz4!$A$5:$C$155,3,)</f>
        <v>wymiana kabłąka huśtawki "ważki"</v>
      </c>
      <c r="C86" s="6" t="s">
        <v>16</v>
      </c>
      <c r="D86" s="6">
        <v>8</v>
      </c>
      <c r="E86" s="3"/>
      <c r="F86" s="5">
        <v>0.23</v>
      </c>
      <c r="G86" s="2">
        <f t="shared" si="3"/>
        <v>0</v>
      </c>
      <c r="H86" s="2">
        <f t="shared" si="4"/>
        <v>0</v>
      </c>
      <c r="I86" s="2">
        <f t="shared" si="5"/>
        <v>0</v>
      </c>
    </row>
    <row r="87" spans="1:9" ht="30" x14ac:dyDescent="0.25">
      <c r="A87" s="6" t="s">
        <v>98</v>
      </c>
      <c r="B87" s="6" t="str">
        <f>VLOOKUP(A87,[1]Arkusz4!$A$5:$C$155,3,)</f>
        <v>wymiana słupka do przeskoków Db śr. 35cm, dł. 1,5m</v>
      </c>
      <c r="C87" s="6" t="s">
        <v>16</v>
      </c>
      <c r="D87" s="6">
        <v>8</v>
      </c>
      <c r="E87" s="3"/>
      <c r="F87" s="5">
        <v>0.23</v>
      </c>
      <c r="G87" s="2">
        <f t="shared" si="3"/>
        <v>0</v>
      </c>
      <c r="H87" s="2">
        <f t="shared" si="4"/>
        <v>0</v>
      </c>
      <c r="I87" s="2">
        <f t="shared" si="5"/>
        <v>0</v>
      </c>
    </row>
    <row r="88" spans="1:9" x14ac:dyDescent="0.25">
      <c r="A88" s="6" t="s">
        <v>99</v>
      </c>
      <c r="B88" s="6" t="str">
        <f>VLOOKUP(A88,[1]Arkusz4!$A$5:$C$155,3,)</f>
        <v>wymiana kłody równi pochyłej</v>
      </c>
      <c r="C88" s="6" t="s">
        <v>16</v>
      </c>
      <c r="D88" s="6">
        <v>3</v>
      </c>
      <c r="E88" s="3"/>
      <c r="F88" s="5">
        <v>0.23</v>
      </c>
      <c r="G88" s="2">
        <f t="shared" si="3"/>
        <v>0</v>
      </c>
      <c r="H88" s="2">
        <f t="shared" si="4"/>
        <v>0</v>
      </c>
      <c r="I88" s="2">
        <f t="shared" si="5"/>
        <v>0</v>
      </c>
    </row>
    <row r="89" spans="1:9" x14ac:dyDescent="0.25">
      <c r="A89" s="6" t="s">
        <v>100</v>
      </c>
      <c r="B89" s="6" t="str">
        <f>VLOOKUP(A89,[1]Arkusz4!$A$5:$C$155,3,)</f>
        <v>wymiana słupa równi pochyłej</v>
      </c>
      <c r="C89" s="6" t="s">
        <v>16</v>
      </c>
      <c r="D89" s="6">
        <v>3</v>
      </c>
      <c r="E89" s="3"/>
      <c r="F89" s="5">
        <v>0.23</v>
      </c>
      <c r="G89" s="2">
        <f t="shared" si="3"/>
        <v>0</v>
      </c>
      <c r="H89" s="2">
        <f t="shared" si="4"/>
        <v>0</v>
      </c>
      <c r="I89" s="2">
        <f t="shared" si="5"/>
        <v>0</v>
      </c>
    </row>
    <row r="90" spans="1:9" x14ac:dyDescent="0.25">
      <c r="A90" s="6" t="s">
        <v>101</v>
      </c>
      <c r="B90" s="6" t="str">
        <f>VLOOKUP(A90,[1]Arkusz4!$A$5:$C$155,3,)</f>
        <v>wymiana kloca do przeskoków śr. 25cm, dł. 1,5m</v>
      </c>
      <c r="C90" s="6" t="s">
        <v>16</v>
      </c>
      <c r="D90" s="6">
        <v>5</v>
      </c>
      <c r="E90" s="3"/>
      <c r="F90" s="5">
        <v>0.23</v>
      </c>
      <c r="G90" s="2">
        <f t="shared" si="3"/>
        <v>0</v>
      </c>
      <c r="H90" s="2">
        <f t="shared" si="4"/>
        <v>0</v>
      </c>
      <c r="I90" s="2">
        <f t="shared" si="5"/>
        <v>0</v>
      </c>
    </row>
    <row r="91" spans="1:9" x14ac:dyDescent="0.25">
      <c r="A91" s="6" t="s">
        <v>102</v>
      </c>
      <c r="B91" s="6" t="str">
        <f>VLOOKUP(A91,[1]Arkusz4!$A$5:$C$155,3,)</f>
        <v>wymiana słupka do kloca do przeskoków</v>
      </c>
      <c r="C91" s="6" t="s">
        <v>16</v>
      </c>
      <c r="D91" s="6">
        <v>8</v>
      </c>
      <c r="E91" s="3"/>
      <c r="F91" s="5">
        <v>0.23</v>
      </c>
      <c r="G91" s="2">
        <f t="shared" si="3"/>
        <v>0</v>
      </c>
      <c r="H91" s="2">
        <f t="shared" si="4"/>
        <v>0</v>
      </c>
      <c r="I91" s="2">
        <f t="shared" si="5"/>
        <v>0</v>
      </c>
    </row>
    <row r="92" spans="1:9" x14ac:dyDescent="0.25">
      <c r="A92" s="6" t="s">
        <v>103</v>
      </c>
      <c r="B92" s="6" t="str">
        <f>VLOOKUP(A92,[1]Arkusz4!$A$5:$C$155,3,)</f>
        <v>wymiana elementu palisady do przeskakiwania</v>
      </c>
      <c r="C92" s="6" t="s">
        <v>16</v>
      </c>
      <c r="D92" s="6">
        <v>7</v>
      </c>
      <c r="E92" s="3"/>
      <c r="F92" s="5">
        <v>0.23</v>
      </c>
      <c r="G92" s="2">
        <f t="shared" si="3"/>
        <v>0</v>
      </c>
      <c r="H92" s="2">
        <f t="shared" si="4"/>
        <v>0</v>
      </c>
      <c r="I92" s="2">
        <f t="shared" si="5"/>
        <v>0</v>
      </c>
    </row>
    <row r="93" spans="1:9" x14ac:dyDescent="0.25">
      <c r="A93" s="6" t="s">
        <v>104</v>
      </c>
      <c r="B93" s="6" t="str">
        <f>VLOOKUP(A93,[1]Arkusz4!$A$5:$C$155,3,)</f>
        <v>wymiana elementu drabiny Db śr. 8 cm, dł. 0,6m</v>
      </c>
      <c r="C93" s="6" t="s">
        <v>16</v>
      </c>
      <c r="D93" s="6">
        <v>8</v>
      </c>
      <c r="E93" s="3"/>
      <c r="F93" s="5">
        <v>0.23</v>
      </c>
      <c r="G93" s="2">
        <f t="shared" si="3"/>
        <v>0</v>
      </c>
      <c r="H93" s="2">
        <f t="shared" si="4"/>
        <v>0</v>
      </c>
      <c r="I93" s="2">
        <f t="shared" si="5"/>
        <v>0</v>
      </c>
    </row>
    <row r="94" spans="1:9" x14ac:dyDescent="0.25">
      <c r="A94" s="6" t="s">
        <v>105</v>
      </c>
      <c r="B94" s="6" t="str">
        <f>VLOOKUP(A94,[1]Arkusz4!$A$5:$C$155,3,)</f>
        <v>wymiana równoważni poziomej Db śr. 25 cm</v>
      </c>
      <c r="C94" s="6" t="s">
        <v>16</v>
      </c>
      <c r="D94" s="6">
        <v>5</v>
      </c>
      <c r="E94" s="3"/>
      <c r="F94" s="5">
        <v>0.23</v>
      </c>
      <c r="G94" s="2">
        <f t="shared" si="3"/>
        <v>0</v>
      </c>
      <c r="H94" s="2">
        <f t="shared" si="4"/>
        <v>0</v>
      </c>
      <c r="I94" s="2">
        <f t="shared" si="5"/>
        <v>0</v>
      </c>
    </row>
    <row r="95" spans="1:9" x14ac:dyDescent="0.25">
      <c r="A95" s="6" t="s">
        <v>106</v>
      </c>
      <c r="B95" s="6" t="str">
        <f>VLOOKUP(A95,[1]Arkusz4!$A$5:$C$155,3,)</f>
        <v>wymiana słupa równoważni poziomej</v>
      </c>
      <c r="C95" s="6" t="s">
        <v>16</v>
      </c>
      <c r="D95" s="6">
        <v>6</v>
      </c>
      <c r="E95" s="3"/>
      <c r="F95" s="5">
        <v>0.23</v>
      </c>
      <c r="G95" s="2">
        <f t="shared" si="3"/>
        <v>0</v>
      </c>
      <c r="H95" s="2">
        <f t="shared" si="4"/>
        <v>0</v>
      </c>
      <c r="I95" s="2">
        <f t="shared" si="5"/>
        <v>0</v>
      </c>
    </row>
    <row r="96" spans="1:9" x14ac:dyDescent="0.25">
      <c r="A96" s="6" t="s">
        <v>107</v>
      </c>
      <c r="B96" s="6" t="str">
        <f>VLOOKUP(A96,[1]Arkusz4!$A$5:$C$155,3,)</f>
        <v>wymiana odeskowania ściany pionowej</v>
      </c>
      <c r="C96" s="6" t="s">
        <v>14</v>
      </c>
      <c r="D96" s="6">
        <v>9</v>
      </c>
      <c r="E96" s="3"/>
      <c r="F96" s="5">
        <v>0.23</v>
      </c>
      <c r="G96" s="2">
        <f t="shared" si="3"/>
        <v>0</v>
      </c>
      <c r="H96" s="2">
        <f t="shared" si="4"/>
        <v>0</v>
      </c>
      <c r="I96" s="2">
        <f t="shared" si="5"/>
        <v>0</v>
      </c>
    </row>
    <row r="97" spans="1:9" x14ac:dyDescent="0.25">
      <c r="A97" s="6" t="s">
        <v>108</v>
      </c>
      <c r="B97" s="6" t="str">
        <f>VLOOKUP(A97,[1]Arkusz4!$A$5:$C$155,3,)</f>
        <v>wym. słupa Db śr. 10 cm</v>
      </c>
      <c r="C97" s="6" t="s">
        <v>32</v>
      </c>
      <c r="D97" s="6">
        <v>6</v>
      </c>
      <c r="E97" s="3"/>
      <c r="F97" s="5">
        <v>0.23</v>
      </c>
      <c r="G97" s="2">
        <f t="shared" si="3"/>
        <v>0</v>
      </c>
      <c r="H97" s="2">
        <f t="shared" si="4"/>
        <v>0</v>
      </c>
      <c r="I97" s="2">
        <f t="shared" si="5"/>
        <v>0</v>
      </c>
    </row>
    <row r="98" spans="1:9" x14ac:dyDescent="0.25">
      <c r="A98" s="6" t="s">
        <v>109</v>
      </c>
      <c r="B98" s="6" t="str">
        <f>VLOOKUP(A98,[1]Arkusz4!$A$5:$C$155,3,)</f>
        <v>wym. słupa Db śr. 15 cm</v>
      </c>
      <c r="C98" s="6" t="s">
        <v>32</v>
      </c>
      <c r="D98" s="6">
        <v>6</v>
      </c>
      <c r="E98" s="3"/>
      <c r="F98" s="5">
        <v>0.23</v>
      </c>
      <c r="G98" s="2">
        <f t="shared" si="3"/>
        <v>0</v>
      </c>
      <c r="H98" s="2">
        <f t="shared" si="4"/>
        <v>0</v>
      </c>
      <c r="I98" s="2">
        <f t="shared" si="5"/>
        <v>0</v>
      </c>
    </row>
    <row r="99" spans="1:9" x14ac:dyDescent="0.25">
      <c r="A99" s="6" t="s">
        <v>110</v>
      </c>
      <c r="B99" s="6" t="str">
        <f>VLOOKUP(A99,[1]Arkusz4!$A$5:$C$155,3,)</f>
        <v>wymiana liny do wspinania</v>
      </c>
      <c r="C99" s="6" t="s">
        <v>32</v>
      </c>
      <c r="D99" s="6">
        <v>12</v>
      </c>
      <c r="E99" s="3"/>
      <c r="F99" s="5">
        <v>0.23</v>
      </c>
      <c r="G99" s="2">
        <f t="shared" si="3"/>
        <v>0</v>
      </c>
      <c r="H99" s="2">
        <f t="shared" si="4"/>
        <v>0</v>
      </c>
      <c r="I99" s="2">
        <f t="shared" si="5"/>
        <v>0</v>
      </c>
    </row>
    <row r="100" spans="1:9" ht="30" x14ac:dyDescent="0.25">
      <c r="A100" s="6" t="s">
        <v>111</v>
      </c>
      <c r="B100" s="6" t="str">
        <f>VLOOKUP(A100,[1]Arkusz4!$A$5:$C$155,3,)</f>
        <v>wymiana ściany śmietnika drewno sosnowe o wymiarach 75x10x2,4 cm</v>
      </c>
      <c r="C100" s="6" t="s">
        <v>14</v>
      </c>
      <c r="D100" s="6">
        <v>53.1</v>
      </c>
      <c r="E100" s="3"/>
      <c r="F100" s="5">
        <v>0.23</v>
      </c>
      <c r="G100" s="2">
        <f t="shared" si="3"/>
        <v>0</v>
      </c>
      <c r="H100" s="2">
        <f t="shared" si="4"/>
        <v>0</v>
      </c>
      <c r="I100" s="2">
        <f t="shared" si="5"/>
        <v>0</v>
      </c>
    </row>
    <row r="101" spans="1:9" ht="30" x14ac:dyDescent="0.25">
      <c r="A101" s="6" t="s">
        <v>112</v>
      </c>
      <c r="B101" s="6" t="str">
        <f>VLOOKUP(A101,[1]Arkusz4!$A$5:$C$155,3,)</f>
        <v>wymiana elementu zjeżdżalni drewno sosnowe o wymiarach 4x8x1,2m</v>
      </c>
      <c r="C101" s="6" t="s">
        <v>16</v>
      </c>
      <c r="D101" s="6">
        <v>10</v>
      </c>
      <c r="E101" s="3"/>
      <c r="F101" s="5">
        <v>0.23</v>
      </c>
      <c r="G101" s="2">
        <f t="shared" si="3"/>
        <v>0</v>
      </c>
      <c r="H101" s="2">
        <f t="shared" si="4"/>
        <v>0</v>
      </c>
      <c r="I101" s="2">
        <f t="shared" si="5"/>
        <v>0</v>
      </c>
    </row>
    <row r="102" spans="1:9" x14ac:dyDescent="0.25">
      <c r="A102" s="6" t="s">
        <v>113</v>
      </c>
      <c r="B102" s="6" t="str">
        <f>VLOOKUP(A102,[1]Arkusz4!$A$5:$C$155,3,)</f>
        <v>wymiana siedziska huśtawki 50x3,4x15 cm</v>
      </c>
      <c r="C102" s="6" t="s">
        <v>16</v>
      </c>
      <c r="D102" s="6">
        <v>4</v>
      </c>
      <c r="E102" s="3"/>
      <c r="F102" s="5">
        <v>0.23</v>
      </c>
      <c r="G102" s="2">
        <f t="shared" si="3"/>
        <v>0</v>
      </c>
      <c r="H102" s="2">
        <f t="shared" si="4"/>
        <v>0</v>
      </c>
      <c r="I102" s="2">
        <f t="shared" si="5"/>
        <v>0</v>
      </c>
    </row>
    <row r="103" spans="1:9" x14ac:dyDescent="0.25">
      <c r="A103" s="6" t="s">
        <v>114</v>
      </c>
      <c r="B103" s="6" t="str">
        <f>VLOOKUP(A103,[1]Arkusz4!$A$5:$C$155,3,)</f>
        <v>wymiana panewek łańcucha huśtawki</v>
      </c>
      <c r="C103" s="6" t="s">
        <v>16</v>
      </c>
      <c r="D103" s="6">
        <v>4</v>
      </c>
      <c r="E103" s="3"/>
      <c r="F103" s="5">
        <v>0.23</v>
      </c>
      <c r="G103" s="2">
        <f t="shared" si="3"/>
        <v>0</v>
      </c>
      <c r="H103" s="2">
        <f t="shared" si="4"/>
        <v>0</v>
      </c>
      <c r="I103" s="2">
        <f t="shared" si="5"/>
        <v>0</v>
      </c>
    </row>
    <row r="104" spans="1:9" x14ac:dyDescent="0.25">
      <c r="A104" s="6" t="s">
        <v>115</v>
      </c>
      <c r="B104" s="6" t="str">
        <f>VLOOKUP(A104,[1]Arkusz4!$A$5:$C$155,3,)</f>
        <v>remont miejsca  ogniskowego</v>
      </c>
      <c r="C104" s="6" t="s">
        <v>16</v>
      </c>
      <c r="D104" s="6">
        <v>5</v>
      </c>
      <c r="E104" s="3"/>
      <c r="F104" s="5">
        <v>0.23</v>
      </c>
      <c r="G104" s="2">
        <f t="shared" si="3"/>
        <v>0</v>
      </c>
      <c r="H104" s="2">
        <f t="shared" si="4"/>
        <v>0</v>
      </c>
      <c r="I104" s="2">
        <f t="shared" si="5"/>
        <v>0</v>
      </c>
    </row>
    <row r="105" spans="1:9" ht="30" x14ac:dyDescent="0.25">
      <c r="A105" s="6" t="s">
        <v>116</v>
      </c>
      <c r="B105" s="6" t="str">
        <f>VLOOKUP(A105,[1]Arkusz4!$A$5:$C$155,3,)</f>
        <v>wymiana belki huśtawki "ważka" dł. 3,00 m, śr. 20cm</v>
      </c>
      <c r="C105" s="6" t="s">
        <v>16</v>
      </c>
      <c r="D105" s="6">
        <v>6</v>
      </c>
      <c r="E105" s="3"/>
      <c r="F105" s="5">
        <v>0.23</v>
      </c>
      <c r="G105" s="2">
        <f t="shared" si="3"/>
        <v>0</v>
      </c>
      <c r="H105" s="2">
        <f t="shared" si="4"/>
        <v>0</v>
      </c>
      <c r="I105" s="2">
        <f t="shared" si="5"/>
        <v>0</v>
      </c>
    </row>
    <row r="106" spans="1:9" x14ac:dyDescent="0.25">
      <c r="A106" s="6" t="s">
        <v>117</v>
      </c>
      <c r="B106" s="6" t="str">
        <f>VLOOKUP(A106,[1]Arkusz4!$A$5:$C$155,3,)</f>
        <v>wymiana rury stalowej ocynkowanej 30-40mm</v>
      </c>
      <c r="C106" s="6" t="s">
        <v>32</v>
      </c>
      <c r="D106" s="6">
        <v>13</v>
      </c>
      <c r="E106" s="3"/>
      <c r="F106" s="5">
        <v>0.23</v>
      </c>
      <c r="G106" s="2">
        <f t="shared" si="3"/>
        <v>0</v>
      </c>
      <c r="H106" s="2">
        <f t="shared" si="4"/>
        <v>0</v>
      </c>
      <c r="I106" s="2">
        <f t="shared" si="5"/>
        <v>0</v>
      </c>
    </row>
    <row r="107" spans="1:9" x14ac:dyDescent="0.25">
      <c r="A107" s="6" t="s">
        <v>118</v>
      </c>
      <c r="B107" s="6" t="str">
        <f>VLOOKUP(A107,[1]Arkusz4!$A$5:$C$155,3,)</f>
        <v>wymiana szkieletu metalowego śmietnika</v>
      </c>
      <c r="C107" s="6" t="s">
        <v>16</v>
      </c>
      <c r="D107" s="6">
        <v>28</v>
      </c>
      <c r="E107" s="3"/>
      <c r="F107" s="5">
        <v>0.23</v>
      </c>
      <c r="G107" s="2">
        <f t="shared" si="3"/>
        <v>0</v>
      </c>
      <c r="H107" s="2">
        <f t="shared" si="4"/>
        <v>0</v>
      </c>
      <c r="I107" s="2">
        <f t="shared" si="5"/>
        <v>0</v>
      </c>
    </row>
    <row r="108" spans="1:9" x14ac:dyDescent="0.25">
      <c r="A108" s="6" t="s">
        <v>119</v>
      </c>
      <c r="B108" s="6" t="str">
        <f>VLOOKUP(A108,[1]Arkusz4!$A$5:$C$155,3,)</f>
        <v>wymiana słupków śmietniczki</v>
      </c>
      <c r="C108" s="6" t="s">
        <v>16</v>
      </c>
      <c r="D108" s="6">
        <v>55</v>
      </c>
      <c r="E108" s="3"/>
      <c r="F108" s="5">
        <v>0.23</v>
      </c>
      <c r="G108" s="2">
        <f t="shared" si="3"/>
        <v>0</v>
      </c>
      <c r="H108" s="2">
        <f t="shared" si="4"/>
        <v>0</v>
      </c>
      <c r="I108" s="2">
        <f t="shared" si="5"/>
        <v>0</v>
      </c>
    </row>
    <row r="109" spans="1:9" x14ac:dyDescent="0.25">
      <c r="A109" s="6" t="s">
        <v>120</v>
      </c>
      <c r="B109" s="6" t="str">
        <f>VLOOKUP(A109,[1]Arkusz4!$A$5:$C$155,3,)</f>
        <v>wymiana dna śmietniczki</v>
      </c>
      <c r="C109" s="6" t="s">
        <v>14</v>
      </c>
      <c r="D109" s="6">
        <v>13</v>
      </c>
      <c r="E109" s="3"/>
      <c r="F109" s="5">
        <v>0.23</v>
      </c>
      <c r="G109" s="2">
        <f t="shared" si="3"/>
        <v>0</v>
      </c>
      <c r="H109" s="2">
        <f t="shared" si="4"/>
        <v>0</v>
      </c>
      <c r="I109" s="2">
        <f t="shared" si="5"/>
        <v>0</v>
      </c>
    </row>
    <row r="110" spans="1:9" x14ac:dyDescent="0.25">
      <c r="A110" s="6" t="s">
        <v>121</v>
      </c>
      <c r="B110" s="6" t="str">
        <f>VLOOKUP(A110,[1]Arkusz4!$A$5:$C$155,3,)</f>
        <v>wymiana łańcucha równoważni śr. 6mm</v>
      </c>
      <c r="C110" s="6" t="s">
        <v>32</v>
      </c>
      <c r="D110" s="6">
        <v>5</v>
      </c>
      <c r="E110" s="3"/>
      <c r="F110" s="5">
        <v>0.23</v>
      </c>
      <c r="G110" s="2">
        <f t="shared" si="3"/>
        <v>0</v>
      </c>
      <c r="H110" s="2">
        <f t="shared" si="4"/>
        <v>0</v>
      </c>
      <c r="I110" s="2">
        <f t="shared" si="5"/>
        <v>0</v>
      </c>
    </row>
    <row r="111" spans="1:9" ht="30" x14ac:dyDescent="0.25">
      <c r="A111" s="6" t="s">
        <v>122</v>
      </c>
      <c r="B111" s="6" t="str">
        <f>VLOOKUP(A111,[1]Arkusz4!$A$5:$C$155,3,)</f>
        <v>wymiana blatu drewno topoli osiki o wymiarach 2,5x0,4x0,25 m</v>
      </c>
      <c r="C111" s="6" t="s">
        <v>16</v>
      </c>
      <c r="D111" s="6">
        <v>2</v>
      </c>
      <c r="E111" s="3"/>
      <c r="F111" s="5">
        <v>0.23</v>
      </c>
      <c r="G111" s="2">
        <f t="shared" si="3"/>
        <v>0</v>
      </c>
      <c r="H111" s="2">
        <f t="shared" si="4"/>
        <v>0</v>
      </c>
      <c r="I111" s="2">
        <f t="shared" si="5"/>
        <v>0</v>
      </c>
    </row>
    <row r="112" spans="1:9" ht="30" x14ac:dyDescent="0.25">
      <c r="A112" s="6" t="s">
        <v>123</v>
      </c>
      <c r="B112" s="6" t="str">
        <f>VLOOKUP(A112,[1]Arkusz4!$A$5:$C$155,3,)</f>
        <v>wymiana blatu drewno topoli osiki o wymiarach 2,5x04x025 m</v>
      </c>
      <c r="C112" s="6" t="s">
        <v>16</v>
      </c>
      <c r="D112" s="6">
        <v>1</v>
      </c>
      <c r="E112" s="3"/>
      <c r="F112" s="5">
        <v>0.23</v>
      </c>
      <c r="G112" s="2">
        <f t="shared" si="3"/>
        <v>0</v>
      </c>
      <c r="H112" s="2">
        <f t="shared" si="4"/>
        <v>0</v>
      </c>
      <c r="I112" s="2">
        <f t="shared" si="5"/>
        <v>0</v>
      </c>
    </row>
    <row r="113" spans="1:9" x14ac:dyDescent="0.25">
      <c r="A113" s="6" t="s">
        <v>124</v>
      </c>
      <c r="B113" s="6" t="str">
        <f>VLOOKUP(A113,[1]Arkusz4!$A$5:$C$155,3,)</f>
        <v>wymiana sztangi Db dł. 180 cm, śr. 20 cm</v>
      </c>
      <c r="C113" s="6" t="s">
        <v>32</v>
      </c>
      <c r="D113" s="6">
        <v>2.8</v>
      </c>
      <c r="E113" s="3"/>
      <c r="F113" s="5">
        <v>0.23</v>
      </c>
      <c r="G113" s="2">
        <f t="shared" si="3"/>
        <v>0</v>
      </c>
      <c r="H113" s="2">
        <f t="shared" si="4"/>
        <v>0</v>
      </c>
      <c r="I113" s="2">
        <f t="shared" si="5"/>
        <v>0</v>
      </c>
    </row>
    <row r="114" spans="1:9" x14ac:dyDescent="0.25">
      <c r="A114" s="6" t="s">
        <v>125</v>
      </c>
      <c r="B114" s="6" t="str">
        <f>VLOOKUP(A114,[1]Arkusz4!$A$5:$C$155,3,)</f>
        <v>wymiana osi ważki śr. 30mm, dł. 0,5m</v>
      </c>
      <c r="C114" s="6" t="s">
        <v>16</v>
      </c>
      <c r="D114" s="6">
        <v>5</v>
      </c>
      <c r="E114" s="3"/>
      <c r="F114" s="5">
        <v>0.23</v>
      </c>
      <c r="G114" s="2">
        <f t="shared" si="3"/>
        <v>0</v>
      </c>
      <c r="H114" s="2">
        <f t="shared" si="4"/>
        <v>0</v>
      </c>
      <c r="I114" s="2">
        <f t="shared" si="5"/>
        <v>0</v>
      </c>
    </row>
    <row r="115" spans="1:9" x14ac:dyDescent="0.25">
      <c r="A115" s="6" t="s">
        <v>126</v>
      </c>
      <c r="B115" s="6" t="str">
        <f>VLOOKUP(A115,[1]Arkusz4!$A$5:$C$155,3,)</f>
        <v>wymiana siedziska drewno iglaste 35x24x4,8 cm</v>
      </c>
      <c r="C115" s="6" t="s">
        <v>16</v>
      </c>
      <c r="D115" s="6">
        <v>10</v>
      </c>
      <c r="E115" s="3"/>
      <c r="F115" s="5">
        <v>0.23</v>
      </c>
      <c r="G115" s="2">
        <f t="shared" si="3"/>
        <v>0</v>
      </c>
      <c r="H115" s="2">
        <f t="shared" si="4"/>
        <v>0</v>
      </c>
      <c r="I115" s="2">
        <f t="shared" si="5"/>
        <v>0</v>
      </c>
    </row>
    <row r="116" spans="1:9" ht="30" x14ac:dyDescent="0.25">
      <c r="A116" s="6" t="s">
        <v>127</v>
      </c>
      <c r="B116" s="6" t="str">
        <f>VLOOKUP(A116,[1]Arkusz4!$A$5:$C$155,3,)</f>
        <v>wymiana słupka huśtawki ważka, Db śr. 18-25 cm, dł. 1,5 m</v>
      </c>
      <c r="C116" s="6" t="s">
        <v>16</v>
      </c>
      <c r="D116" s="6">
        <v>11</v>
      </c>
      <c r="E116" s="3"/>
      <c r="F116" s="5">
        <v>0.23</v>
      </c>
      <c r="G116" s="2">
        <f t="shared" si="3"/>
        <v>0</v>
      </c>
      <c r="H116" s="2">
        <f t="shared" si="4"/>
        <v>0</v>
      </c>
      <c r="I116" s="2">
        <f t="shared" si="5"/>
        <v>0</v>
      </c>
    </row>
    <row r="117" spans="1:9" x14ac:dyDescent="0.25">
      <c r="A117" s="6" t="s">
        <v>128</v>
      </c>
      <c r="B117" s="6" t="str">
        <f>VLOOKUP(A117,[1]Arkusz4!$A$5:$C$155,3,)</f>
        <v>wymiana łańcucha  6mm</v>
      </c>
      <c r="C117" s="6" t="s">
        <v>32</v>
      </c>
      <c r="D117" s="6">
        <v>19</v>
      </c>
      <c r="E117" s="3"/>
      <c r="F117" s="5">
        <v>0.23</v>
      </c>
      <c r="G117" s="2">
        <f t="shared" si="3"/>
        <v>0</v>
      </c>
      <c r="H117" s="2">
        <f t="shared" si="4"/>
        <v>0</v>
      </c>
      <c r="I117" s="2">
        <f t="shared" si="5"/>
        <v>0</v>
      </c>
    </row>
    <row r="118" spans="1:9" ht="30" x14ac:dyDescent="0.25">
      <c r="A118" s="6" t="s">
        <v>129</v>
      </c>
      <c r="B118" s="6" t="str">
        <f>VLOOKUP(A118,[1]Arkusz4!$A$5:$C$155,3,)</f>
        <v>wymiana wagonu drewno topoli dł. 1,2 śr. 40-70 cm</v>
      </c>
      <c r="C118" s="6" t="s">
        <v>32</v>
      </c>
      <c r="D118" s="6">
        <v>2</v>
      </c>
      <c r="E118" s="3"/>
      <c r="F118" s="5">
        <v>0.23</v>
      </c>
      <c r="G118" s="2">
        <f t="shared" si="3"/>
        <v>0</v>
      </c>
      <c r="H118" s="2">
        <f t="shared" si="4"/>
        <v>0</v>
      </c>
      <c r="I118" s="2">
        <f t="shared" si="5"/>
        <v>0</v>
      </c>
    </row>
    <row r="119" spans="1:9" x14ac:dyDescent="0.25">
      <c r="A119" s="6" t="s">
        <v>130</v>
      </c>
      <c r="B119" s="6" t="str">
        <f>VLOOKUP(A119,[1]Arkusz4!$A$5:$C$155,3,)</f>
        <v>wymiana rury stalowej śr. 4-5cm</v>
      </c>
      <c r="C119" s="6" t="s">
        <v>32</v>
      </c>
      <c r="D119" s="6">
        <v>11</v>
      </c>
      <c r="E119" s="3"/>
      <c r="F119" s="5">
        <v>0.23</v>
      </c>
      <c r="G119" s="2">
        <f t="shared" si="3"/>
        <v>0</v>
      </c>
      <c r="H119" s="2">
        <f t="shared" si="4"/>
        <v>0</v>
      </c>
      <c r="I119" s="2">
        <f t="shared" si="5"/>
        <v>0</v>
      </c>
    </row>
    <row r="120" spans="1:9" ht="30" x14ac:dyDescent="0.25">
      <c r="A120" s="6" t="s">
        <v>131</v>
      </c>
      <c r="B120" s="6" t="str">
        <f>VLOOKUP(A120,[1]Arkusz4!$A$5:$C$155,3,)</f>
        <v>wymiana bala drewno iglaste śr. 10-12 cm dł. do 2m</v>
      </c>
      <c r="C120" s="6" t="s">
        <v>32</v>
      </c>
      <c r="D120" s="6">
        <v>6</v>
      </c>
      <c r="E120" s="3"/>
      <c r="F120" s="5">
        <v>0.23</v>
      </c>
      <c r="G120" s="2">
        <f t="shared" si="3"/>
        <v>0</v>
      </c>
      <c r="H120" s="2">
        <f t="shared" si="4"/>
        <v>0</v>
      </c>
      <c r="I120" s="2">
        <f t="shared" si="5"/>
        <v>0</v>
      </c>
    </row>
    <row r="121" spans="1:9" ht="30" x14ac:dyDescent="0.25">
      <c r="A121" s="6" t="s">
        <v>132</v>
      </c>
      <c r="B121" s="6" t="str">
        <f>VLOOKUP(A121,[1]Arkusz4!$A$5:$C$155,3,)</f>
        <v>wymiana słupka palisady piaskownicy śr. 18-24 cm dł. 1,5 m</v>
      </c>
      <c r="C121" s="6" t="s">
        <v>16</v>
      </c>
      <c r="D121" s="6">
        <v>10</v>
      </c>
      <c r="E121" s="3"/>
      <c r="F121" s="5">
        <v>0.23</v>
      </c>
      <c r="G121" s="2">
        <f t="shared" si="3"/>
        <v>0</v>
      </c>
      <c r="H121" s="2">
        <f t="shared" si="4"/>
        <v>0</v>
      </c>
      <c r="I121" s="2">
        <f t="shared" si="5"/>
        <v>0</v>
      </c>
    </row>
    <row r="122" spans="1:9" x14ac:dyDescent="0.25">
      <c r="A122" s="6" t="s">
        <v>133</v>
      </c>
      <c r="B122" s="6" t="str">
        <f>VLOOKUP(A122,[1]Arkusz4!$A$5:$C$155,3,)</f>
        <v>wymiana bala drewno iglaste śr. 10 cm, dł. 2-4m</v>
      </c>
      <c r="C122" s="6" t="s">
        <v>32</v>
      </c>
      <c r="D122" s="6">
        <v>8</v>
      </c>
      <c r="E122" s="3"/>
      <c r="F122" s="5">
        <v>0.23</v>
      </c>
      <c r="G122" s="2">
        <f t="shared" si="3"/>
        <v>0</v>
      </c>
      <c r="H122" s="2">
        <f t="shared" si="4"/>
        <v>0</v>
      </c>
      <c r="I122" s="2">
        <f t="shared" si="5"/>
        <v>0</v>
      </c>
    </row>
    <row r="123" spans="1:9" x14ac:dyDescent="0.25">
      <c r="A123" s="6" t="s">
        <v>134</v>
      </c>
      <c r="B123" s="6" t="str">
        <f>VLOOKUP(A123,[1]Arkusz4!$A$5:$C$155,3,)</f>
        <v>wymiana bala drewno iglaste śr. 15cm, dł. do 2m</v>
      </c>
      <c r="C123" s="6" t="s">
        <v>32</v>
      </c>
      <c r="D123" s="6">
        <v>5</v>
      </c>
      <c r="E123" s="3"/>
      <c r="F123" s="5">
        <v>0.23</v>
      </c>
      <c r="G123" s="2">
        <f t="shared" si="3"/>
        <v>0</v>
      </c>
      <c r="H123" s="2">
        <f t="shared" si="4"/>
        <v>0</v>
      </c>
      <c r="I123" s="2">
        <f t="shared" si="5"/>
        <v>0</v>
      </c>
    </row>
    <row r="124" spans="1:9" x14ac:dyDescent="0.25">
      <c r="A124" s="6" t="s">
        <v>135</v>
      </c>
      <c r="B124" s="6" t="str">
        <f>VLOOKUP(A124,[1]Arkusz4!$A$5:$C$155,3,)</f>
        <v>wymiana bala drewno iglaste śr. 15cm, dł. 2-4m</v>
      </c>
      <c r="C124" s="6" t="s">
        <v>32</v>
      </c>
      <c r="D124" s="6">
        <v>6</v>
      </c>
      <c r="E124" s="3"/>
      <c r="F124" s="5">
        <v>0.23</v>
      </c>
      <c r="G124" s="2">
        <f t="shared" si="3"/>
        <v>0</v>
      </c>
      <c r="H124" s="2">
        <f t="shared" si="4"/>
        <v>0</v>
      </c>
      <c r="I124" s="2">
        <f t="shared" si="5"/>
        <v>0</v>
      </c>
    </row>
    <row r="125" spans="1:9" x14ac:dyDescent="0.25">
      <c r="A125" s="6" t="s">
        <v>136</v>
      </c>
      <c r="B125" s="6" t="str">
        <f>VLOOKUP(A125,[1]Arkusz4!$A$5:$C$155,3,)</f>
        <v>wymiana bala drewno iglaste śr. 15cm, dł. 4-6m</v>
      </c>
      <c r="C125" s="6" t="s">
        <v>32</v>
      </c>
      <c r="D125" s="6">
        <v>11</v>
      </c>
      <c r="E125" s="3"/>
      <c r="F125" s="5">
        <v>0.23</v>
      </c>
      <c r="G125" s="2">
        <f t="shared" si="3"/>
        <v>0</v>
      </c>
      <c r="H125" s="2">
        <f t="shared" si="4"/>
        <v>0</v>
      </c>
      <c r="I125" s="2">
        <f t="shared" si="5"/>
        <v>0</v>
      </c>
    </row>
    <row r="126" spans="1:9" x14ac:dyDescent="0.25">
      <c r="A126" s="6" t="s">
        <v>137</v>
      </c>
      <c r="B126" s="6" t="str">
        <f>VLOOKUP(A126,[1]Arkusz4!$A$5:$C$155,3,)</f>
        <v>wymiana bala drewno iglaste śr. 20cm, dł. do 2m</v>
      </c>
      <c r="C126" s="6" t="s">
        <v>32</v>
      </c>
      <c r="D126" s="6">
        <v>2</v>
      </c>
      <c r="E126" s="3"/>
      <c r="F126" s="5">
        <v>0.23</v>
      </c>
      <c r="G126" s="2">
        <f t="shared" si="3"/>
        <v>0</v>
      </c>
      <c r="H126" s="2">
        <f t="shared" si="4"/>
        <v>0</v>
      </c>
      <c r="I126" s="2">
        <f t="shared" si="5"/>
        <v>0</v>
      </c>
    </row>
    <row r="127" spans="1:9" x14ac:dyDescent="0.25">
      <c r="A127" s="6" t="s">
        <v>138</v>
      </c>
      <c r="B127" s="6" t="str">
        <f>VLOOKUP(A127,[1]Arkusz4!$A$5:$C$155,3,)</f>
        <v>wymiana bala drewno iglaste śr. 20cm, dł. 2-4m</v>
      </c>
      <c r="C127" s="6" t="s">
        <v>32</v>
      </c>
      <c r="D127" s="6">
        <v>11</v>
      </c>
      <c r="E127" s="3"/>
      <c r="F127" s="5">
        <v>0.23</v>
      </c>
      <c r="G127" s="2">
        <f t="shared" si="3"/>
        <v>0</v>
      </c>
      <c r="H127" s="2">
        <f t="shared" si="4"/>
        <v>0</v>
      </c>
      <c r="I127" s="2">
        <f t="shared" si="5"/>
        <v>0</v>
      </c>
    </row>
    <row r="128" spans="1:9" x14ac:dyDescent="0.25">
      <c r="A128" s="6" t="s">
        <v>139</v>
      </c>
      <c r="B128" s="6" t="str">
        <f>VLOOKUP(A128,[1]Arkusz4!$A$5:$C$155,3,)</f>
        <v>wymiana bala drewno iglaste śr. 20cm, dł. 4-6m</v>
      </c>
      <c r="C128" s="6" t="s">
        <v>32</v>
      </c>
      <c r="D128" s="6">
        <v>8</v>
      </c>
      <c r="E128" s="3"/>
      <c r="F128" s="5">
        <v>0.23</v>
      </c>
      <c r="G128" s="2">
        <f t="shared" si="3"/>
        <v>0</v>
      </c>
      <c r="H128" s="2">
        <f t="shared" si="4"/>
        <v>0</v>
      </c>
      <c r="I128" s="2">
        <f t="shared" si="5"/>
        <v>0</v>
      </c>
    </row>
    <row r="129" spans="1:9" x14ac:dyDescent="0.25">
      <c r="A129" s="6" t="s">
        <v>140</v>
      </c>
      <c r="B129" s="6" t="str">
        <f>VLOOKUP(A129,[1]Arkusz4!$A$5:$C$155,3,)</f>
        <v>wymiana bala Db śr. 10cm, dł. do 2m</v>
      </c>
      <c r="C129" s="6" t="s">
        <v>32</v>
      </c>
      <c r="D129" s="6">
        <v>18</v>
      </c>
      <c r="E129" s="3"/>
      <c r="F129" s="5">
        <v>0.23</v>
      </c>
      <c r="G129" s="2">
        <f t="shared" si="3"/>
        <v>0</v>
      </c>
      <c r="H129" s="2">
        <f t="shared" si="4"/>
        <v>0</v>
      </c>
      <c r="I129" s="2">
        <f t="shared" si="5"/>
        <v>0</v>
      </c>
    </row>
    <row r="130" spans="1:9" x14ac:dyDescent="0.25">
      <c r="A130" s="6" t="s">
        <v>141</v>
      </c>
      <c r="B130" s="6" t="str">
        <f>VLOOKUP(A130,[1]Arkusz4!$A$5:$C$155,3,)</f>
        <v>wymiana bala Db śr. 10cm, dł. 2-4m</v>
      </c>
      <c r="C130" s="6" t="s">
        <v>32</v>
      </c>
      <c r="D130" s="6">
        <v>11</v>
      </c>
      <c r="E130" s="3"/>
      <c r="F130" s="5">
        <v>0.23</v>
      </c>
      <c r="G130" s="2">
        <f t="shared" si="3"/>
        <v>0</v>
      </c>
      <c r="H130" s="2">
        <f t="shared" si="4"/>
        <v>0</v>
      </c>
      <c r="I130" s="2">
        <f t="shared" si="5"/>
        <v>0</v>
      </c>
    </row>
    <row r="131" spans="1:9" x14ac:dyDescent="0.25">
      <c r="A131" s="6" t="s">
        <v>142</v>
      </c>
      <c r="B131" s="6" t="str">
        <f>VLOOKUP(A131,[1]Arkusz4!$A$5:$C$155,3,)</f>
        <v>wymiana bala Db śr. 15cm, dł. do 2m</v>
      </c>
      <c r="C131" s="6" t="s">
        <v>32</v>
      </c>
      <c r="D131" s="6">
        <v>7</v>
      </c>
      <c r="E131" s="3"/>
      <c r="F131" s="5">
        <v>0.23</v>
      </c>
      <c r="G131" s="2">
        <f t="shared" si="3"/>
        <v>0</v>
      </c>
      <c r="H131" s="2">
        <f t="shared" si="4"/>
        <v>0</v>
      </c>
      <c r="I131" s="2">
        <f t="shared" si="5"/>
        <v>0</v>
      </c>
    </row>
    <row r="132" spans="1:9" ht="30" x14ac:dyDescent="0.25">
      <c r="A132" s="6" t="s">
        <v>143</v>
      </c>
      <c r="B132" s="6" t="str">
        <f>VLOOKUP(A132,[1]Arkusz4!$A$5:$C$155,3,)</f>
        <v>wymiana kłonicy piaskownicy Db śr. 25 cm, dł. 4,3 m</v>
      </c>
      <c r="C132" s="6" t="s">
        <v>16</v>
      </c>
      <c r="D132" s="6">
        <v>4</v>
      </c>
      <c r="E132" s="3"/>
      <c r="F132" s="5">
        <v>0.23</v>
      </c>
      <c r="G132" s="2">
        <f t="shared" si="3"/>
        <v>0</v>
      </c>
      <c r="H132" s="2">
        <f t="shared" si="4"/>
        <v>0</v>
      </c>
      <c r="I132" s="2">
        <f t="shared" si="5"/>
        <v>0</v>
      </c>
    </row>
    <row r="133" spans="1:9" x14ac:dyDescent="0.25">
      <c r="A133" s="6" t="s">
        <v>144</v>
      </c>
      <c r="B133" s="6" t="str">
        <f>VLOOKUP(A133,[1]Arkusz4!$A$5:$C$155,3,)</f>
        <v>wymiana bala Db śr. 15cm, dł. 2-4m</v>
      </c>
      <c r="C133" s="6" t="s">
        <v>32</v>
      </c>
      <c r="D133" s="6">
        <v>25</v>
      </c>
      <c r="E133" s="3"/>
      <c r="F133" s="5">
        <v>0.23</v>
      </c>
      <c r="G133" s="2">
        <f t="shared" si="3"/>
        <v>0</v>
      </c>
      <c r="H133" s="2">
        <f t="shared" si="4"/>
        <v>0</v>
      </c>
      <c r="I133" s="2">
        <f t="shared" si="5"/>
        <v>0</v>
      </c>
    </row>
    <row r="134" spans="1:9" x14ac:dyDescent="0.25">
      <c r="A134" s="6" t="s">
        <v>145</v>
      </c>
      <c r="B134" s="6" t="str">
        <f>VLOOKUP(A134,[1]Arkusz4!$A$5:$C$155,3,)</f>
        <v>wymiana bala Db śr. 15cm, dł. 4-6m</v>
      </c>
      <c r="C134" s="6" t="s">
        <v>32</v>
      </c>
      <c r="D134" s="6">
        <v>13</v>
      </c>
      <c r="E134" s="3"/>
      <c r="F134" s="5">
        <v>0.23</v>
      </c>
      <c r="G134" s="2">
        <f t="shared" si="3"/>
        <v>0</v>
      </c>
      <c r="H134" s="2">
        <f t="shared" si="4"/>
        <v>0</v>
      </c>
      <c r="I134" s="2">
        <f t="shared" si="5"/>
        <v>0</v>
      </c>
    </row>
    <row r="135" spans="1:9" x14ac:dyDescent="0.25">
      <c r="A135" s="6" t="s">
        <v>146</v>
      </c>
      <c r="B135" s="6" t="str">
        <f>VLOOKUP(A135,[1]Arkusz4!$A$5:$C$155,3,)</f>
        <v>wymiana bala Db śr. 20cm, dł. do 2m</v>
      </c>
      <c r="C135" s="6" t="s">
        <v>32</v>
      </c>
      <c r="D135" s="6">
        <v>8</v>
      </c>
      <c r="E135" s="3"/>
      <c r="F135" s="5">
        <v>0.23</v>
      </c>
      <c r="G135" s="2">
        <f t="shared" ref="G135:G156" si="6">ROUND(E135*1.23,2)</f>
        <v>0</v>
      </c>
      <c r="H135" s="2">
        <f t="shared" ref="H135:H156" si="7">ROUND(E135*D135,2)</f>
        <v>0</v>
      </c>
      <c r="I135" s="2">
        <f t="shared" ref="I135:I156" si="8">ROUND(G135*D135,2)</f>
        <v>0</v>
      </c>
    </row>
    <row r="136" spans="1:9" x14ac:dyDescent="0.25">
      <c r="A136" s="6" t="s">
        <v>147</v>
      </c>
      <c r="B136" s="6" t="str">
        <f>VLOOKUP(A136,[1]Arkusz4!$A$5:$C$155,3,)</f>
        <v>wymiana bala Db śr. 20cm, dł. 2-4m</v>
      </c>
      <c r="C136" s="6" t="s">
        <v>32</v>
      </c>
      <c r="D136" s="6">
        <v>10</v>
      </c>
      <c r="E136" s="3"/>
      <c r="F136" s="5">
        <v>0.23</v>
      </c>
      <c r="G136" s="2">
        <f t="shared" si="6"/>
        <v>0</v>
      </c>
      <c r="H136" s="2">
        <f t="shared" si="7"/>
        <v>0</v>
      </c>
      <c r="I136" s="2">
        <f t="shared" si="8"/>
        <v>0</v>
      </c>
    </row>
    <row r="137" spans="1:9" x14ac:dyDescent="0.25">
      <c r="A137" s="6" t="s">
        <v>148</v>
      </c>
      <c r="B137" s="6" t="str">
        <f>VLOOKUP(A137,[1]Arkusz4!$A$5:$C$155,3,)</f>
        <v>wymiana bala Db śr. 20cm, dł. 4-6m</v>
      </c>
      <c r="C137" s="6" t="s">
        <v>32</v>
      </c>
      <c r="D137" s="6">
        <v>12</v>
      </c>
      <c r="E137" s="3"/>
      <c r="F137" s="5">
        <v>0.23</v>
      </c>
      <c r="G137" s="2">
        <f t="shared" si="6"/>
        <v>0</v>
      </c>
      <c r="H137" s="2">
        <f t="shared" si="7"/>
        <v>0</v>
      </c>
      <c r="I137" s="2">
        <f t="shared" si="8"/>
        <v>0</v>
      </c>
    </row>
    <row r="138" spans="1:9" x14ac:dyDescent="0.25">
      <c r="A138" s="6" t="s">
        <v>149</v>
      </c>
      <c r="B138" s="6" t="str">
        <f>VLOOKUP(A138,[1]Arkusz4!$A$5:$C$155,3,)</f>
        <v>wymiana bala Db śr. 25cm, dł. do 2m</v>
      </c>
      <c r="C138" s="6" t="s">
        <v>32</v>
      </c>
      <c r="D138" s="6">
        <v>6</v>
      </c>
      <c r="E138" s="3"/>
      <c r="F138" s="5">
        <v>0.23</v>
      </c>
      <c r="G138" s="2">
        <f t="shared" si="6"/>
        <v>0</v>
      </c>
      <c r="H138" s="2">
        <f t="shared" si="7"/>
        <v>0</v>
      </c>
      <c r="I138" s="2">
        <f t="shared" si="8"/>
        <v>0</v>
      </c>
    </row>
    <row r="139" spans="1:9" x14ac:dyDescent="0.25">
      <c r="A139" s="6" t="s">
        <v>150</v>
      </c>
      <c r="B139" s="6" t="str">
        <f>VLOOKUP(A139,[1]Arkusz4!$A$5:$C$155,3,)</f>
        <v>wymiana bala Db śr. 25cm, dł. 2-4m</v>
      </c>
      <c r="C139" s="6" t="s">
        <v>32</v>
      </c>
      <c r="D139" s="6">
        <v>8</v>
      </c>
      <c r="E139" s="3"/>
      <c r="F139" s="5">
        <v>0.23</v>
      </c>
      <c r="G139" s="2">
        <f t="shared" si="6"/>
        <v>0</v>
      </c>
      <c r="H139" s="2">
        <f t="shared" si="7"/>
        <v>0</v>
      </c>
      <c r="I139" s="2">
        <f t="shared" si="8"/>
        <v>0</v>
      </c>
    </row>
    <row r="140" spans="1:9" x14ac:dyDescent="0.25">
      <c r="A140" s="6" t="s">
        <v>151</v>
      </c>
      <c r="B140" s="6" t="str">
        <f>VLOOKUP(A140,[1]Arkusz4!$A$5:$C$155,3,)</f>
        <v>wymiana bala Db śr. 25cm, dł. 4-6m</v>
      </c>
      <c r="C140" s="6" t="s">
        <v>32</v>
      </c>
      <c r="D140" s="6">
        <v>7</v>
      </c>
      <c r="E140" s="3"/>
      <c r="F140" s="5">
        <v>0.23</v>
      </c>
      <c r="G140" s="2">
        <f t="shared" si="6"/>
        <v>0</v>
      </c>
      <c r="H140" s="2">
        <f t="shared" si="7"/>
        <v>0</v>
      </c>
      <c r="I140" s="2">
        <f t="shared" si="8"/>
        <v>0</v>
      </c>
    </row>
    <row r="141" spans="1:9" x14ac:dyDescent="0.25">
      <c r="A141" s="6" t="s">
        <v>152</v>
      </c>
      <c r="B141" s="6" t="str">
        <f>VLOOKUP(A141,[1]Arkusz4!$A$5:$C$155,3,)</f>
        <v>wymiana bala Db śr. 30cm, dł. do 2m</v>
      </c>
      <c r="C141" s="6" t="s">
        <v>32</v>
      </c>
      <c r="D141" s="6">
        <v>6</v>
      </c>
      <c r="E141" s="3"/>
      <c r="F141" s="5">
        <v>0.23</v>
      </c>
      <c r="G141" s="2">
        <f t="shared" si="6"/>
        <v>0</v>
      </c>
      <c r="H141" s="2">
        <f t="shared" si="7"/>
        <v>0</v>
      </c>
      <c r="I141" s="2">
        <f t="shared" si="8"/>
        <v>0</v>
      </c>
    </row>
    <row r="142" spans="1:9" x14ac:dyDescent="0.25">
      <c r="A142" s="6" t="s">
        <v>153</v>
      </c>
      <c r="B142" s="6" t="str">
        <f>VLOOKUP(A142,[1]Arkusz4!$A$5:$C$155,3,)</f>
        <v>wymiana bala Db śr. 30cm, dł. 2-4m</v>
      </c>
      <c r="C142" s="6" t="s">
        <v>32</v>
      </c>
      <c r="D142" s="6">
        <v>8</v>
      </c>
      <c r="E142" s="3"/>
      <c r="F142" s="5">
        <v>0.23</v>
      </c>
      <c r="G142" s="2">
        <f t="shared" si="6"/>
        <v>0</v>
      </c>
      <c r="H142" s="2">
        <f t="shared" si="7"/>
        <v>0</v>
      </c>
      <c r="I142" s="2">
        <f t="shared" si="8"/>
        <v>0</v>
      </c>
    </row>
    <row r="143" spans="1:9" x14ac:dyDescent="0.25">
      <c r="A143" s="6" t="s">
        <v>154</v>
      </c>
      <c r="B143" s="6" t="str">
        <f>VLOOKUP(A143,[1]Arkusz4!$A$5:$C$155,3,)</f>
        <v>wymiana łańcucha huśtawki, śr. 6mm</v>
      </c>
      <c r="C143" s="6" t="s">
        <v>32</v>
      </c>
      <c r="D143" s="6">
        <v>4</v>
      </c>
      <c r="E143" s="3"/>
      <c r="F143" s="5">
        <v>0.23</v>
      </c>
      <c r="G143" s="2">
        <f t="shared" si="6"/>
        <v>0</v>
      </c>
      <c r="H143" s="2">
        <f t="shared" si="7"/>
        <v>0</v>
      </c>
      <c r="I143" s="2">
        <f t="shared" si="8"/>
        <v>0</v>
      </c>
    </row>
    <row r="144" spans="1:9" x14ac:dyDescent="0.25">
      <c r="A144" s="6" t="s">
        <v>155</v>
      </c>
      <c r="B144" s="6" t="str">
        <f>VLOOKUP(A144,[1]Arkusz4!$A$5:$C$155,3,)</f>
        <v>wymiana bala Db śr. 30cm, dł. 4-6m</v>
      </c>
      <c r="C144" s="6" t="s">
        <v>32</v>
      </c>
      <c r="D144" s="6">
        <v>10</v>
      </c>
      <c r="E144" s="3"/>
      <c r="F144" s="5">
        <v>0.23</v>
      </c>
      <c r="G144" s="2">
        <f t="shared" si="6"/>
        <v>0</v>
      </c>
      <c r="H144" s="2">
        <f t="shared" si="7"/>
        <v>0</v>
      </c>
      <c r="I144" s="2">
        <f t="shared" si="8"/>
        <v>0</v>
      </c>
    </row>
    <row r="145" spans="1:9" x14ac:dyDescent="0.25">
      <c r="A145" s="6" t="s">
        <v>156</v>
      </c>
      <c r="B145" s="6" t="str">
        <f>VLOOKUP(A145,[1]Arkusz4!$A$5:$C$155,3,)</f>
        <v>wymiana bala Db śr. 25-30 cięty dł. 3-6m</v>
      </c>
      <c r="C145" s="6" t="s">
        <v>32</v>
      </c>
      <c r="D145" s="6">
        <v>7</v>
      </c>
      <c r="E145" s="3"/>
      <c r="F145" s="5">
        <v>0.23</v>
      </c>
      <c r="G145" s="2">
        <f t="shared" si="6"/>
        <v>0</v>
      </c>
      <c r="H145" s="2">
        <f t="shared" si="7"/>
        <v>0</v>
      </c>
      <c r="I145" s="2">
        <f t="shared" si="8"/>
        <v>0</v>
      </c>
    </row>
    <row r="146" spans="1:9" x14ac:dyDescent="0.25">
      <c r="A146" s="6" t="s">
        <v>157</v>
      </c>
      <c r="B146" s="6" t="str">
        <f>VLOOKUP(A146,[1]Arkusz4!$A$5:$C$155,3,)</f>
        <v>wymiana siedziska huśtawki 50x15x3,4 cm</v>
      </c>
      <c r="C146" s="6" t="s">
        <v>16</v>
      </c>
      <c r="D146" s="6">
        <v>5</v>
      </c>
      <c r="E146" s="3"/>
      <c r="F146" s="5">
        <v>0.23</v>
      </c>
      <c r="G146" s="2">
        <f t="shared" si="6"/>
        <v>0</v>
      </c>
      <c r="H146" s="2">
        <f t="shared" si="7"/>
        <v>0</v>
      </c>
      <c r="I146" s="2">
        <f t="shared" si="8"/>
        <v>0</v>
      </c>
    </row>
    <row r="147" spans="1:9" ht="45" x14ac:dyDescent="0.25">
      <c r="A147" s="6" t="s">
        <v>158</v>
      </c>
      <c r="B147" s="6" t="str">
        <f>VLOOKUP(A147,[1]Arkusz4!$A$5:$C$155,3,)</f>
        <v xml:space="preserve">wymiana kłody z drewna liściastego o naturalnym kształcie, średnica 40cm lub większa, długość 4m lub większa </v>
      </c>
      <c r="C147" s="6" t="s">
        <v>32</v>
      </c>
      <c r="D147" s="6">
        <v>8</v>
      </c>
      <c r="E147" s="3"/>
      <c r="F147" s="5">
        <v>0.23</v>
      </c>
      <c r="G147" s="2">
        <f t="shared" si="6"/>
        <v>0</v>
      </c>
      <c r="H147" s="2">
        <f t="shared" si="7"/>
        <v>0</v>
      </c>
      <c r="I147" s="2">
        <f t="shared" si="8"/>
        <v>0</v>
      </c>
    </row>
    <row r="148" spans="1:9" ht="30" x14ac:dyDescent="0.25">
      <c r="A148" s="6" t="s">
        <v>159</v>
      </c>
      <c r="B148" s="6" t="str">
        <f>VLOOKUP(A148,[1]Arkusz4!$A$5:$C$155,3,)</f>
        <v>wymiana legara dębowego, średnica 15 cm lub większa, długość 50 cm lub większa</v>
      </c>
      <c r="C148" s="6" t="s">
        <v>32</v>
      </c>
      <c r="D148" s="6">
        <v>5</v>
      </c>
      <c r="E148" s="3"/>
      <c r="F148" s="5">
        <v>0.23</v>
      </c>
      <c r="G148" s="2">
        <f t="shared" si="6"/>
        <v>0</v>
      </c>
      <c r="H148" s="2">
        <f t="shared" si="7"/>
        <v>0</v>
      </c>
      <c r="I148" s="2">
        <f t="shared" si="8"/>
        <v>0</v>
      </c>
    </row>
    <row r="149" spans="1:9" ht="45" x14ac:dyDescent="0.25">
      <c r="A149" s="6" t="s">
        <v>160</v>
      </c>
      <c r="B149" s="6" t="str">
        <f>VLOOKUP(A149,[1]Arkusz4!$A$5:$C$155,3,)</f>
        <v xml:space="preserve">wymiana kłody z drewna liściastego o naturalnym kształcie, średnica 50cm lub większa, długość 3m lub większa </v>
      </c>
      <c r="C149" s="6" t="s">
        <v>32</v>
      </c>
      <c r="D149" s="6">
        <v>6</v>
      </c>
      <c r="E149" s="3"/>
      <c r="F149" s="5">
        <v>0.23</v>
      </c>
      <c r="G149" s="2">
        <f t="shared" si="6"/>
        <v>0</v>
      </c>
      <c r="H149" s="2">
        <f t="shared" si="7"/>
        <v>0</v>
      </c>
      <c r="I149" s="2">
        <f t="shared" si="8"/>
        <v>0</v>
      </c>
    </row>
    <row r="150" spans="1:9" ht="30" x14ac:dyDescent="0.25">
      <c r="A150" s="6" t="s">
        <v>161</v>
      </c>
      <c r="B150" s="6" t="str">
        <f>VLOOKUP(A150,[1]Arkusz4!$A$5:$C$155,3,)</f>
        <v>wymiana legara dębowego, średnica 15 cm lub większa, długość 50 cm lub większa</v>
      </c>
      <c r="C150" s="6" t="s">
        <v>32</v>
      </c>
      <c r="D150" s="6">
        <v>5</v>
      </c>
      <c r="E150" s="3"/>
      <c r="F150" s="5">
        <v>0.23</v>
      </c>
      <c r="G150" s="2">
        <f t="shared" si="6"/>
        <v>0</v>
      </c>
      <c r="H150" s="2">
        <f t="shared" si="7"/>
        <v>0</v>
      </c>
      <c r="I150" s="2">
        <f t="shared" si="8"/>
        <v>0</v>
      </c>
    </row>
    <row r="151" spans="1:9" ht="30" x14ac:dyDescent="0.25">
      <c r="A151" s="6" t="s">
        <v>162</v>
      </c>
      <c r="B151" s="6" t="str">
        <f>VLOOKUP(A151,[1]Arkusz4!$A$5:$C$155,3,)</f>
        <v>wymiana dachu deska z drewna iglastego gr. 2,4cm</v>
      </c>
      <c r="C151" s="6" t="s">
        <v>14</v>
      </c>
      <c r="D151" s="6">
        <v>73</v>
      </c>
      <c r="E151" s="3"/>
      <c r="F151" s="5">
        <v>0.23</v>
      </c>
      <c r="G151" s="2">
        <f t="shared" si="6"/>
        <v>0</v>
      </c>
      <c r="H151" s="2">
        <f t="shared" si="7"/>
        <v>0</v>
      </c>
      <c r="I151" s="2">
        <f t="shared" si="8"/>
        <v>0</v>
      </c>
    </row>
    <row r="152" spans="1:9" x14ac:dyDescent="0.25">
      <c r="A152" s="6" t="s">
        <v>163</v>
      </c>
      <c r="B152" s="6" t="str">
        <f>VLOOKUP(A152,[1]Arkusz4!$A$5:$C$155,3,)</f>
        <v>wymiana poszycia dachowego - gont</v>
      </c>
      <c r="C152" s="6" t="s">
        <v>14</v>
      </c>
      <c r="D152" s="6">
        <v>23</v>
      </c>
      <c r="E152" s="3"/>
      <c r="F152" s="5">
        <v>0.23</v>
      </c>
      <c r="G152" s="2">
        <f t="shared" si="6"/>
        <v>0</v>
      </c>
      <c r="H152" s="2">
        <f t="shared" si="7"/>
        <v>0</v>
      </c>
      <c r="I152" s="2">
        <f t="shared" si="8"/>
        <v>0</v>
      </c>
    </row>
    <row r="153" spans="1:9" x14ac:dyDescent="0.25">
      <c r="A153" s="6" t="s">
        <v>164</v>
      </c>
      <c r="B153" s="6" t="str">
        <f>VLOOKUP(A153,[1]Arkusz4!$A$5:$C$155,3,)</f>
        <v xml:space="preserve">wymiana łaty dachowej </v>
      </c>
      <c r="C153" s="6" t="s">
        <v>32</v>
      </c>
      <c r="D153" s="6">
        <v>40</v>
      </c>
      <c r="E153" s="3"/>
      <c r="F153" s="5">
        <v>0.23</v>
      </c>
      <c r="G153" s="2">
        <f t="shared" si="6"/>
        <v>0</v>
      </c>
      <c r="H153" s="2">
        <f t="shared" si="7"/>
        <v>0</v>
      </c>
      <c r="I153" s="2">
        <f t="shared" si="8"/>
        <v>0</v>
      </c>
    </row>
    <row r="154" spans="1:9" x14ac:dyDescent="0.25">
      <c r="A154" s="6" t="s">
        <v>165</v>
      </c>
      <c r="B154" s="6" t="str">
        <f>VLOOKUP(A154,[1]Arkusz4!$A$5:$C$155,3,)</f>
        <v>wymiana słupka wiaty Db śr. &gt; 25 cm</v>
      </c>
      <c r="C154" s="6" t="s">
        <v>16</v>
      </c>
      <c r="D154" s="6">
        <v>69</v>
      </c>
      <c r="E154" s="3"/>
      <c r="F154" s="5">
        <v>0.23</v>
      </c>
      <c r="G154" s="2">
        <f t="shared" si="6"/>
        <v>0</v>
      </c>
      <c r="H154" s="2">
        <f t="shared" si="7"/>
        <v>0</v>
      </c>
      <c r="I154" s="2">
        <f t="shared" si="8"/>
        <v>0</v>
      </c>
    </row>
    <row r="155" spans="1:9" x14ac:dyDescent="0.25">
      <c r="A155" s="6" t="s">
        <v>166</v>
      </c>
      <c r="B155" s="6" t="str">
        <f>VLOOKUP(A155,[1]Arkusz4!$A$5:$C$155,3,)</f>
        <v>wymiana krokwii/jętki dachu wiaty</v>
      </c>
      <c r="C155" s="6" t="s">
        <v>32</v>
      </c>
      <c r="D155" s="6">
        <v>27</v>
      </c>
      <c r="E155" s="3"/>
      <c r="F155" s="5">
        <v>0.23</v>
      </c>
      <c r="G155" s="2">
        <f t="shared" si="6"/>
        <v>0</v>
      </c>
      <c r="H155" s="2">
        <f t="shared" si="7"/>
        <v>0</v>
      </c>
      <c r="I155" s="2">
        <f t="shared" si="8"/>
        <v>0</v>
      </c>
    </row>
    <row r="156" spans="1:9" x14ac:dyDescent="0.25">
      <c r="A156" s="6" t="s">
        <v>167</v>
      </c>
      <c r="B156" s="6" t="str">
        <f>VLOOKUP(A156,[1]Arkusz4!$A$5:$C$155,3,)</f>
        <v>wymiana płatew</v>
      </c>
      <c r="C156" s="6" t="s">
        <v>16</v>
      </c>
      <c r="D156" s="6">
        <v>12</v>
      </c>
      <c r="E156" s="3"/>
      <c r="F156" s="5">
        <v>0.23</v>
      </c>
      <c r="G156" s="2">
        <f t="shared" si="6"/>
        <v>0</v>
      </c>
      <c r="H156" s="2">
        <f t="shared" si="7"/>
        <v>0</v>
      </c>
      <c r="I156" s="2">
        <f t="shared" si="8"/>
        <v>0</v>
      </c>
    </row>
    <row r="157" spans="1:9" x14ac:dyDescent="0.25">
      <c r="G157" s="7" t="s">
        <v>12</v>
      </c>
      <c r="H157" s="6">
        <f>SUM(H6:H156)</f>
        <v>0</v>
      </c>
      <c r="I157" s="6">
        <f>SUM(I6:I156)</f>
        <v>0</v>
      </c>
    </row>
    <row r="160" spans="1:9" ht="52.5" customHeight="1" x14ac:dyDescent="0.25">
      <c r="G160" s="10" t="s">
        <v>168</v>
      </c>
      <c r="H160" s="10"/>
      <c r="I160" s="10"/>
    </row>
    <row r="162" spans="1:9" x14ac:dyDescent="0.25">
      <c r="A162" s="9" t="s">
        <v>169</v>
      </c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87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</row>
  </sheetData>
  <mergeCells count="4">
    <mergeCell ref="A162:I164"/>
    <mergeCell ref="G160:I160"/>
    <mergeCell ref="A4:I4"/>
    <mergeCell ref="C2:I2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Kacprzak</dc:creator>
  <cp:lastModifiedBy>Marcin Strączyński</cp:lastModifiedBy>
  <cp:lastPrinted>2023-12-19T09:24:02Z</cp:lastPrinted>
  <dcterms:created xsi:type="dcterms:W3CDTF">2023-11-09T14:06:43Z</dcterms:created>
  <dcterms:modified xsi:type="dcterms:W3CDTF">2023-12-20T09:46:54Z</dcterms:modified>
</cp:coreProperties>
</file>